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28920" yWindow="-120" windowWidth="29040" windowHeight="15720"/>
  </bookViews>
  <sheets>
    <sheet name="総括表" sheetId="10" r:id="rId1"/>
    <sheet name="普通会計の状況" sheetId="11" r:id="rId2"/>
    <sheet name="○各会計、関係団体の財政状況及び健全化判断比率" sheetId="12" r:id="rId3"/>
    <sheet name="○財政比較分析表" sheetId="18" r:id="rId4"/>
    <sheet name="〇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BW35" i="10"/>
  <c r="BW36" i="10" s="1"/>
  <c r="BW37" i="10" s="1"/>
  <c r="BW38" i="10" s="1"/>
  <c r="BW39" i="10" s="1"/>
  <c r="BW40" i="10" s="1"/>
  <c r="BW41" i="10" s="1"/>
  <c r="BW42" i="10" s="1"/>
  <c r="BW43" i="10" s="1"/>
  <c r="AM35" i="10"/>
  <c r="C35" i="10"/>
  <c r="BW34" i="10"/>
  <c r="AM34" i="10"/>
  <c r="C34" i="10"/>
  <c r="U34" i="10" s="1"/>
  <c r="CO34" i="10" l="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<sst xmlns="http://schemas.openxmlformats.org/spreadsheetml/2006/main" count="1320" uniqueCount="614">
  <si>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</si>
  <si>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</si>
  <si>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</si>
  <si>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</si>
  <si>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</si>
  <si>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</si>
  <si>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</si>
  <si>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</si>
  <si>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</si>
  <si>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</si>
  <si>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</si>
  <si>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</si>
  <si>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</si>
  <si>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</si>
  <si>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</si>
  <si>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</si>
  <si>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</si>
  <si>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</si>
  <si>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</si>
  <si>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</si>
  <si>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</si>
  <si>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</si>
  <si>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</si>
  <si>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</si>
  <si>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</si>
  <si>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</si>
  <si>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</si>
  <si>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</si>
  <si>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</si>
  <si>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</si>
  <si>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</si>
  <si>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</si>
  <si>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</si>
  <si>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</si>
  <si>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</si>
  <si>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</si>
  <si>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</si>
  <si>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</si>
  <si>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</si>
  <si>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</si>
  <si>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</si>
  <si>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</si>
  <si>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</si>
  <si>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</si>
  <si>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</si>
  <si>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</si>
  <si>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</si>
  <si>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</si>
  <si>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</si>
  <si>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</si>
  <si>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</si>
  <si>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</si>
  <si>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</si>
  <si>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</si>
  <si>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</si>
  <si>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</si>
  <si>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</si>
  <si>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</si>
  <si>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</si>
  <si>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</si>
  <si>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</si>
  <si>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</si>
  <si>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</si>
  <si>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</si>
  <si>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</si>
  <si>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</si>
  <si>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</si>
  <si>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</si>
  <si>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</si>
  <si>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</si>
  <si>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</si>
  <si>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</si>
  <si>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</si>
  <si>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</si>
  <si>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</si>
  <si>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</si>
  <si>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</si>
  <si>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</si>
  <si>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</si>
  <si>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</si>
  <si>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</si>
  <si>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</si>
  <si>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</si>
  <si>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</si>
  <si>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</si>
  <si>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</si>
  <si>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</si>
  <si>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</si>
  <si>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</si>
  <si>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</si>
  <si>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</si>
  <si>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</si>
  <si>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</si>
  <si>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</si>
  <si>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</si>
  <si>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</si>
  <si>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</si>
  <si>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</si>
  <si>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</si>
  <si>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久米南町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</si>
  <si>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</si>
  <si>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</si>
  <si>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</si>
  <si>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</si>
  <si>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</si>
  <si>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</si>
  <si>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</si>
  <si>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</si>
  <si>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</si>
  <si>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</si>
  <si>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</si>
  <si>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</si>
  <si>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</si>
  <si>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</si>
  <si>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</si>
  <si>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</si>
  <si>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</si>
  <si>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</si>
  <si>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</si>
  <si>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</si>
  <si>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</si>
  <si>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</si>
  <si>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</si>
  <si>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</si>
  <si>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</si>
  <si>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</si>
  <si>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</si>
  <si>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</si>
  <si>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</si>
  <si>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</si>
  <si>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</si>
  <si>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</si>
  <si>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</si>
  <si>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</si>
  <si>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</si>
  <si>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</si>
  <si>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</si>
  <si>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</si>
  <si>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</si>
  <si>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</si>
  <si>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</si>
  <si>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</si>
  <si>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</si>
  <si>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</si>
  <si>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</si>
  <si>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</si>
  <si>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</si>
  <si>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</si>
  <si>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</si>
  <si>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</si>
  <si>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</si>
  <si>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</si>
  <si>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</si>
  <si>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</si>
  <si>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</si>
  <si>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</si>
  <si>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</si>
  <si>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</si>
  <si>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</si>
  <si>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</si>
  <si>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</si>
  <si>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</si>
  <si>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</si>
  <si>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</si>
  <si>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</si>
  <si>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</si>
  <si>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</si>
  <si>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</si>
  <si>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</si>
  <si>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</si>
  <si>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</si>
  <si>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</si>
  <si>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</si>
  <si>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</si>
  <si>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</si>
  <si>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</si>
  <si>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</si>
  <si>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</si>
  <si>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</si>
  <si>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</si>
  <si>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</si>
  <si>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</si>
  <si>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</si>
  <si>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</si>
  <si>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</si>
  <si>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</si>
  <si>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</si>
  <si>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</si>
  <si>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</si>
  <si>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</si>
  <si>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</si>
  <si>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</si>
  <si>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</si>
  <si>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</si>
  <si>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</si>
  <si>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</si>
  <si>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</si>
  <si>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</si>
  <si>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</si>
  <si>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</si>
  <si>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</si>
  <si>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</si>
  <si>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</si>
  <si>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</si>
  <si>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</si>
  <si>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</si>
  <si>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</si>
  <si>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</si>
  <si>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</si>
  <si>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</si>
  <si>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</si>
  <si>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</si>
  <si>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</si>
  <si>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</si>
  <si>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</si>
  <si>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</si>
  <si>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岡山県久米南町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</si>
  <si>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</si>
  <si>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</si>
  <si>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</si>
  <si>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</si>
  <si>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</si>
  <si>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</si>
  <si>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</si>
  <si>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</si>
  <si>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</si>
  <si>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</si>
  <si>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</si>
  <si>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</si>
  <si>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</si>
  <si>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</si>
  <si>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</si>
  <si>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</si>
  <si>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</si>
  <si>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</si>
  <si>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</si>
  <si>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</si>
  <si>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</si>
  <si>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</si>
  <si>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</si>
  <si>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</si>
  <si>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</si>
  <si>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</si>
  <si>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</si>
  <si>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</si>
  <si>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</si>
  <si>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</si>
  <si>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</si>
  <si>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</si>
  <si>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</si>
  <si>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</si>
  <si>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</si>
  <si>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</si>
  <si>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</si>
  <si>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</si>
  <si>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</si>
  <si>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</si>
  <si>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</si>
  <si>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</si>
  <si>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</si>
  <si>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</si>
  <si>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</si>
  <si>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</si>
  <si>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</si>
  <si>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</si>
  <si>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</si>
  <si>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</si>
  <si>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</si>
  <si>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</si>
  <si>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</si>
  <si>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</si>
  <si>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</si>
  <si>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</si>
  <si>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</si>
  <si>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</si>
  <si>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</si>
  <si>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</si>
  <si>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</si>
  <si>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</si>
  <si>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</si>
  <si>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</si>
  <si>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</si>
  <si>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</si>
  <si>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</si>
  <si>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</si>
  <si>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</si>
  <si>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</si>
  <si>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</si>
  <si>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</si>
  <si>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</si>
  <si>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</si>
  <si>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</si>
  <si>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</si>
  <si>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</si>
  <si>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</si>
  <si>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</si>
  <si>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</si>
  <si>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</si>
  <si>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</si>
  <si>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</si>
  <si>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</si>
  <si>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</si>
  <si>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</si>
  <si>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</si>
  <si>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</si>
  <si>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</si>
  <si>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</si>
  <si>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</si>
  <si>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</si>
  <si>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</si>
  <si>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</si>
  <si>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</si>
  <si>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</si>
  <si>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</si>
  <si>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</si>
  <si>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</si>
  <si>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</si>
  <si>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</si>
  <si>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</si>
  <si>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</si>
  <si>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</si>
  <si>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</si>
  <si>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</si>
  <si>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</si>
  <si>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</si>
  <si>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</si>
  <si>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</si>
  <si>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</si>
  <si>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</si>
  <si>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</si>
  <si>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</si>
  <si>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</si>
  <si>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</si>
  <si>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</si>
  <si>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</si>
  <si>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</si>
  <si>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</si>
  <si>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</si>
  <si>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</si>
  <si>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</si>
  <si>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</si>
  <si>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</si>
  <si>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</si>
  <si>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</si>
  <si>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</si>
  <si>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</si>
  <si>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</si>
  <si>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</si>
  <si>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</si>
  <si>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</si>
  <si>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</si>
  <si>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</si>
  <si>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</si>
  <si>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</si>
  <si>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</si>
  <si>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</si>
  <si>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</si>
  <si>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</si>
  <si>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</si>
  <si>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</si>
  <si>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</si>
  <si>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</si>
  <si>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</si>
  <si>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</si>
  <si>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</si>
  <si>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</si>
  <si>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</si>
  <si>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</si>
  <si>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</si>
  <si>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岡山県久米南町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</si>
  <si>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</si>
  <si>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</si>
  <si>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</si>
  <si>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</si>
  <si>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</si>
  <si>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</si>
  <si>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</si>
  <si>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</si>
  <si>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</si>
  <si>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</si>
  <si>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</si>
  <si>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</si>
  <si>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</si>
  <si>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</si>
  <si>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</si>
  <si>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</si>
  <si>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</si>
  <si>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</si>
  <si>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</si>
  <si>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</si>
  <si>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</si>
  <si>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</si>
  <si>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</si>
  <si>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</si>
  <si>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</si>
  <si>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</si>
  <si>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</si>
  <si>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</si>
  <si>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</si>
  <si>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</si>
  <si>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</si>
  <si>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</si>
  <si>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</si>
  <si>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</si>
  <si>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</si>
  <si>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</si>
  <si>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</si>
  <si>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</si>
  <si>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</si>
  <si>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</si>
  <si>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</si>
  <si>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</si>
  <si>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公共下水道事業特別会計</t>
    <phoneticPr fontId="5"/>
  </si>
  <si>
    <t>法非適用企業</t>
    <phoneticPr fontId="5"/>
  </si>
  <si>
    <t>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</si>
  <si>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</si>
  <si>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</si>
  <si>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</si>
  <si>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</si>
  <si>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</si>
  <si>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</si>
  <si>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</si>
  <si>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</si>
  <si>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</si>
  <si>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</si>
  <si>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</si>
  <si>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</si>
  <si>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</si>
  <si>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</si>
  <si>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</si>
  <si>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</si>
  <si>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</si>
  <si>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</si>
  <si>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</si>
  <si>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</si>
  <si>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</si>
  <si>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</si>
  <si>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</si>
  <si>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</si>
  <si>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</si>
  <si>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</si>
  <si>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</si>
  <si>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</si>
  <si>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</si>
  <si>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</si>
  <si>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</si>
  <si>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</si>
  <si>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</si>
  <si>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</si>
  <si>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</si>
  <si>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</si>
  <si>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</si>
  <si>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</si>
  <si>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</si>
  <si>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</si>
  <si>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</si>
  <si>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</si>
  <si>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</si>
  <si>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</si>
  <si>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</si>
  <si>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</si>
  <si>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</si>
  <si>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</si>
  <si>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</si>
  <si>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</si>
  <si>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</si>
  <si>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</si>
  <si>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</si>
  <si>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</si>
  <si>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</si>
  <si>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</si>
  <si>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</si>
  <si>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</si>
  <si>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</si>
  <si>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</si>
  <si>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</si>
  <si>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</si>
  <si>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</si>
  <si>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</si>
  <si>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</si>
  <si>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</si>
  <si>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</si>
  <si>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</si>
  <si>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</si>
  <si>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</si>
  <si>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</si>
  <si>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</si>
  <si>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</si>
  <si>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</si>
  <si>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</si>
  <si>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</si>
  <si>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</si>
  <si>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</si>
  <si>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</si>
  <si>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</si>
  <si>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</si>
  <si>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</si>
  <si>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</si>
  <si>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</si>
  <si>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</si>
  <si>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</si>
  <si>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</si>
  <si>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</si>
  <si>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</si>
  <si>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</si>
  <si>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</si>
  <si>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</si>
  <si>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</si>
  <si>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</si>
  <si>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</si>
  <si>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</si>
  <si>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</si>
  <si>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</si>
  <si>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</si>
  <si>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</si>
  <si>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</si>
  <si>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</si>
  <si>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</si>
  <si>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</si>
  <si>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</si>
  <si>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</si>
  <si>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</si>
  <si>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</si>
  <si>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</si>
  <si>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</si>
  <si>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</si>
  <si>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</si>
  <si>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</si>
  <si>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</si>
  <si>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</si>
  <si>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</si>
  <si>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</si>
  <si>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</si>
  <si>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</si>
  <si>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</si>
  <si>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</si>
  <si>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</si>
  <si>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</si>
  <si>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</si>
  <si>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</si>
  <si>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</si>
  <si>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</si>
  <si>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</si>
  <si>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</si>
  <si>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</si>
  <si>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</si>
  <si>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</si>
  <si>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</si>
  <si>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</si>
  <si>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</si>
  <si>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</si>
  <si>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</si>
  <si>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</si>
  <si>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</si>
  <si>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</si>
  <si>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</si>
  <si>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</si>
  <si>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</si>
  <si>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</si>
  <si>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</si>
  <si>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</si>
  <si>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</si>
  <si>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</si>
  <si>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</si>
  <si>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</si>
  <si>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</si>
  <si>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</si>
  <si>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</si>
  <si>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</si>
  <si>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</si>
  <si>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3.88</t>
  </si>
  <si>
    <t>▲ 1.47</t>
  </si>
  <si>
    <t>一般会計</t>
  </si>
  <si>
    <t>介護保険特別会計</t>
  </si>
  <si>
    <t>国民健康保険特別会計</t>
  </si>
  <si>
    <t>用地取得造成事業特別会計</t>
  </si>
  <si>
    <t>公共下水道事業特別会計</t>
  </si>
  <si>
    <t>介護サービス事業特別会計</t>
  </si>
  <si>
    <t>簡易水道事業特別会計</t>
  </si>
  <si>
    <t>後期高齢者医療特別会計</t>
  </si>
  <si>
    <t>その他会計（赤字）</t>
  </si>
  <si>
    <t>▲ 1.27</t>
  </si>
  <si>
    <t>▲ 1.31</t>
  </si>
  <si>
    <t>▲ 1.24</t>
  </si>
  <si>
    <t>▲ 1.17</t>
  </si>
  <si>
    <t>その他会計（黒字）</t>
  </si>
  <si>
    <t>（百万円）</t>
    <phoneticPr fontId="5"/>
  </si>
  <si>
    <t>H30</t>
    <phoneticPr fontId="5"/>
  </si>
  <si>
    <t>R01</t>
    <phoneticPr fontId="5"/>
  </si>
  <si>
    <t>R02</t>
    <phoneticPr fontId="5"/>
  </si>
  <si>
    <t>R03</t>
    <phoneticPr fontId="5"/>
  </si>
  <si>
    <t>R04</t>
    <phoneticPr fontId="5"/>
  </si>
  <si>
    <t>公共施設等整備基金</t>
    <rPh sb="0" eb="2">
      <t>コウキョウ</t>
    </rPh>
    <rPh sb="2" eb="4">
      <t>シセツ</t>
    </rPh>
    <rPh sb="4" eb="5">
      <t>トウ</t>
    </rPh>
    <rPh sb="5" eb="7">
      <t>セイビ</t>
    </rPh>
    <rPh sb="7" eb="9">
      <t>キキン</t>
    </rPh>
    <phoneticPr fontId="11"/>
  </si>
  <si>
    <t>町勢振興基金</t>
    <rPh sb="0" eb="1">
      <t>チョウ</t>
    </rPh>
    <rPh sb="1" eb="2">
      <t>セイ</t>
    </rPh>
    <rPh sb="2" eb="4">
      <t>シンコウ</t>
    </rPh>
    <rPh sb="4" eb="6">
      <t>キキン</t>
    </rPh>
    <phoneticPr fontId="11"/>
  </si>
  <si>
    <t>庁舎改修整備基金</t>
    <rPh sb="0" eb="2">
      <t>チョウシャ</t>
    </rPh>
    <rPh sb="2" eb="4">
      <t>カイシュウ</t>
    </rPh>
    <rPh sb="4" eb="6">
      <t>セイビ</t>
    </rPh>
    <rPh sb="6" eb="8">
      <t>キキン</t>
    </rPh>
    <phoneticPr fontId="11"/>
  </si>
  <si>
    <t>両部篤育英基金</t>
    <rPh sb="0" eb="1">
      <t>リョウ</t>
    </rPh>
    <rPh sb="1" eb="2">
      <t>ベ</t>
    </rPh>
    <rPh sb="2" eb="3">
      <t>アツシ</t>
    </rPh>
    <rPh sb="3" eb="5">
      <t>イクエイ</t>
    </rPh>
    <rPh sb="5" eb="7">
      <t>キキン</t>
    </rPh>
    <phoneticPr fontId="11"/>
  </si>
  <si>
    <t>スポーツ振興基金</t>
    <rPh sb="4" eb="6">
      <t>シンコウ</t>
    </rPh>
    <rPh sb="6" eb="8">
      <t>キキン</t>
    </rPh>
    <phoneticPr fontId="11"/>
  </si>
  <si>
    <t>-</t>
    <phoneticPr fontId="2"/>
  </si>
  <si>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</si>
  <si>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</si>
  <si>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</si>
  <si>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</si>
  <si>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</si>
  <si>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5">
      <t>キョシュツキン</t>
    </rPh>
    <rPh sb="15" eb="17">
      <t>ジギョウ</t>
    </rPh>
    <phoneticPr fontId="2"/>
  </si>
  <si>
    <t>岡山県市町村総合事務組合脱退還付金特別会計</t>
  </si>
  <si>
    <t>岡山県市町村税整理組合</t>
  </si>
  <si>
    <t>津山広域事務組合一般会計</t>
  </si>
  <si>
    <t>津山広域事務組合ふるさと振興事業特別会計</t>
  </si>
  <si>
    <t>久米老人ホーム組合一般会計</t>
  </si>
  <si>
    <t>久米老人ホーム組合指定訪問介護事業特別会計</t>
  </si>
  <si>
    <t>岡山市久米南町衛生施設組合</t>
  </si>
  <si>
    <t>旭川中部衛生施設組合</t>
  </si>
  <si>
    <t>津山圏域消防組合</t>
  </si>
  <si>
    <t>岡山市久米南町国民健康保険病院組合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</si>
</sst>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682E-477B-9C58-59BD8846AD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80424</c:v>
                </c:pt>
                <c:pt idx="1">
                  <c:v>36449</c:v>
                </c:pt>
                <c:pt idx="2">
                  <c:v>55441</c:v>
                </c:pt>
                <c:pt idx="3">
                  <c:v>187552</c:v>
                </c:pt>
                <c:pt idx="4">
                  <c:v>107865</c:v>
                </c:pt>
              </c:numCache>
            </c:numRef>
          </c:val>
          <c:smooth val="0"/>
          <c:extLst>
            <c:ext xmlns:c16="http://schemas.microsoft.com/office/drawing/2014/chart" uri="{C3380CC4-5D6E-409C-BE32-E72D297353CC}">
              <c16:uniqueId val="{00000001-682E-477B-9C58-59BD8846AD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5.81</c:v>
                </c:pt>
                <c:pt idx="1">
                  <c:v>5.15</c:v>
                </c:pt>
                <c:pt idx="2">
                  <c:v>5.73</c:v>
                </c:pt>
                <c:pt idx="3">
                  <c:v>11.14</c:v>
                </c:pt>
                <c:pt idx="4">
                  <c:v>9.2899999999999991</c:v>
                </c:pt>
              </c:numCache>
            </c:numRef>
          </c:val>
          <c:extLst>
            <c:ext xmlns:c16="http://schemas.microsoft.com/office/drawing/2014/chart" uri="{C3380CC4-5D6E-409C-BE32-E72D297353CC}">
              <c16:uniqueId val="{00000000-33AF-4D50-A818-E9A77629F5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24.45</c:v>
                </c:pt>
                <c:pt idx="1">
                  <c:v>24.18</c:v>
                </c:pt>
                <c:pt idx="2">
                  <c:v>25.67</c:v>
                </c:pt>
                <c:pt idx="3">
                  <c:v>27.08</c:v>
                </c:pt>
                <c:pt idx="4">
                  <c:v>31.46</c:v>
                </c:pt>
              </c:numCache>
            </c:numRef>
          </c:val>
          <c:extLst>
            <c:ext xmlns:c16="http://schemas.microsoft.com/office/drawing/2014/chart" uri="{C3380CC4-5D6E-409C-BE32-E72D297353CC}">
              <c16:uniqueId val="{00000001-33AF-4D50-A818-E9A77629F5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-3.88</c:v>
                </c:pt>
                <c:pt idx="1">
                  <c:v>-1.47</c:v>
                </c:pt>
                <c:pt idx="2">
                  <c:v>3.61</c:v>
                </c:pt>
                <c:pt idx="3">
                  <c:v>9.23</c:v>
                </c:pt>
                <c:pt idx="4">
                  <c:v>1.31</c:v>
                </c:pt>
              </c:numCache>
            </c:numRef>
          </c:val>
          <c:smooth val="0"/>
          <c:extLst>
            <c:ext xmlns:c16="http://schemas.microsoft.com/office/drawing/2014/chart" uri="{C3380CC4-5D6E-409C-BE32-E72D297353CC}">
              <c16:uniqueId val="{00000002-33AF-4D50-A818-E9A77629F5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B28F-41A3-9761-057C545C83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1.27</c:v>
                </c:pt>
                <c:pt idx="1">
                  <c:v>#N/A</c:v>
                </c:pt>
                <c:pt idx="2">
                  <c:v>1.31</c:v>
                </c:pt>
                <c:pt idx="3">
                  <c:v>#N/A</c:v>
                </c:pt>
                <c:pt idx="4">
                  <c:v>1.24</c:v>
                </c:pt>
                <c:pt idx="5">
                  <c:v>#N/A</c:v>
                </c:pt>
                <c:pt idx="6">
                  <c:v>1.17</c:v>
                </c:pt>
                <c:pt idx="7">
                  <c:v>#N/A</c:v>
                </c:pt>
                <c:pt idx="8">
                  <c:v>0</c:v>
                </c:pt>
                <c:pt idx="9">
                  <c:v>0</c:v>
                </c:pt>
              </c:numCache>
            </c:numRef>
          </c:val>
          <c:extLst>
            <c:ext xmlns:c16="http://schemas.microsoft.com/office/drawing/2014/chart" uri="{C3380CC4-5D6E-409C-BE32-E72D297353CC}">
              <c16:uniqueId val="{00000001-B28F-41A3-9761-057C545C83E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B28F-41A3-9761-057C545C83E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0.16</c:v>
                </c:pt>
                <c:pt idx="2">
                  <c:v>#N/A</c:v>
                </c:pt>
                <c:pt idx="3">
                  <c:v>0.18</c:v>
                </c:pt>
                <c:pt idx="4">
                  <c:v>#N/A</c:v>
                </c:pt>
                <c:pt idx="5">
                  <c:v>0.26</c:v>
                </c:pt>
                <c:pt idx="6">
                  <c:v>#N/A</c:v>
                </c:pt>
                <c:pt idx="7">
                  <c:v>0.01</c:v>
                </c:pt>
                <c:pt idx="8">
                  <c:v>#N/A</c:v>
                </c:pt>
                <c:pt idx="9">
                  <c:v>0.11</c:v>
                </c:pt>
              </c:numCache>
            </c:numRef>
          </c:val>
          <c:extLst>
            <c:ext xmlns:c16="http://schemas.microsoft.com/office/drawing/2014/chart" uri="{C3380CC4-5D6E-409C-BE32-E72D297353CC}">
              <c16:uniqueId val="{00000003-B28F-41A3-9761-057C545C83E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0.13</c:v>
                </c:pt>
                <c:pt idx="4">
                  <c:v>#N/A</c:v>
                </c:pt>
                <c:pt idx="5">
                  <c:v>0.13</c:v>
                </c:pt>
                <c:pt idx="6">
                  <c:v>#N/A</c:v>
                </c:pt>
                <c:pt idx="7">
                  <c:v>0.12</c:v>
                </c:pt>
                <c:pt idx="8">
                  <c:v>#N/A</c:v>
                </c:pt>
                <c:pt idx="9">
                  <c:v>0.12</c:v>
                </c:pt>
              </c:numCache>
            </c:numRef>
          </c:val>
          <c:extLst>
            <c:ext xmlns:c16="http://schemas.microsoft.com/office/drawing/2014/chart" uri="{C3380CC4-5D6E-409C-BE32-E72D297353CC}">
              <c16:uniqueId val="{00000004-B28F-41A3-9761-057C545C83E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0.38</c:v>
                </c:pt>
                <c:pt idx="2">
                  <c:v>#N/A</c:v>
                </c:pt>
                <c:pt idx="3">
                  <c:v>0.16</c:v>
                </c:pt>
                <c:pt idx="4">
                  <c:v>#N/A</c:v>
                </c:pt>
                <c:pt idx="5">
                  <c:v>0.23</c:v>
                </c:pt>
                <c:pt idx="6">
                  <c:v>#N/A</c:v>
                </c:pt>
                <c:pt idx="7">
                  <c:v>0.09</c:v>
                </c:pt>
                <c:pt idx="8">
                  <c:v>#N/A</c:v>
                </c:pt>
                <c:pt idx="9">
                  <c:v>0.14000000000000001</c:v>
                </c:pt>
              </c:numCache>
            </c:numRef>
          </c:val>
          <c:extLst>
            <c:ext xmlns:c16="http://schemas.microsoft.com/office/drawing/2014/chart" uri="{C3380CC4-5D6E-409C-BE32-E72D297353CC}">
              <c16:uniqueId val="{00000005-B28F-41A3-9761-057C545C83EC}"/>
            </c:ext>
          </c:extLst>
        </c:ser>
        <c:ser>
          <c:idx val="6"/>
          <c:order val="6"/>
          <c:tx>
            <c:strRef>
              <c:f>データシート!$A$33</c:f>
              <c:strCache>
                <c:ptCount val="1"/>
                <c:pt idx="0">
                  <c:v>用地取得造成事業特別会計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c:ext xmlns:c16="http://schemas.microsoft.com/office/drawing/2014/chart" uri="{C3380CC4-5D6E-409C-BE32-E72D297353CC}">
              <c16:uniqueId val="{00000006-B28F-41A3-9761-057C545C83E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1.59</c:v>
                </c:pt>
                <c:pt idx="2">
                  <c:v>#N/A</c:v>
                </c:pt>
                <c:pt idx="3">
                  <c:v>1.49</c:v>
                </c:pt>
                <c:pt idx="4">
                  <c:v>#N/A</c:v>
                </c:pt>
                <c:pt idx="5">
                  <c:v>1.63</c:v>
                </c:pt>
                <c:pt idx="6">
                  <c:v>#N/A</c:v>
                </c:pt>
                <c:pt idx="7">
                  <c:v>1.24</c:v>
                </c:pt>
                <c:pt idx="8">
                  <c:v>#N/A</c:v>
                </c:pt>
                <c:pt idx="9">
                  <c:v>0.88</c:v>
                </c:pt>
              </c:numCache>
            </c:numRef>
          </c:val>
          <c:extLst>
            <c:ext xmlns:c16="http://schemas.microsoft.com/office/drawing/2014/chart" uri="{C3380CC4-5D6E-409C-BE32-E72D297353CC}">
              <c16:uniqueId val="{00000007-B28F-41A3-9761-057C545C83E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0.65</c:v>
                </c:pt>
                <c:pt idx="2">
                  <c:v>#N/A</c:v>
                </c:pt>
                <c:pt idx="3">
                  <c:v>1.81</c:v>
                </c:pt>
                <c:pt idx="4">
                  <c:v>#N/A</c:v>
                </c:pt>
                <c:pt idx="5">
                  <c:v>2.1800000000000002</c:v>
                </c:pt>
                <c:pt idx="6">
                  <c:v>#N/A</c:v>
                </c:pt>
                <c:pt idx="7">
                  <c:v>1.64</c:v>
                </c:pt>
                <c:pt idx="8">
                  <c:v>#N/A</c:v>
                </c:pt>
                <c:pt idx="9">
                  <c:v>2.85</c:v>
                </c:pt>
              </c:numCache>
            </c:numRef>
          </c:val>
          <c:extLst>
            <c:ext xmlns:c16="http://schemas.microsoft.com/office/drawing/2014/chart" uri="{C3380CC4-5D6E-409C-BE32-E72D297353CC}">
              <c16:uniqueId val="{00000008-B28F-41A3-9761-057C545C83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7.08</c:v>
                </c:pt>
                <c:pt idx="2">
                  <c:v>#N/A</c:v>
                </c:pt>
                <c:pt idx="3">
                  <c:v>6.46</c:v>
                </c:pt>
                <c:pt idx="4">
                  <c:v>#N/A</c:v>
                </c:pt>
                <c:pt idx="5">
                  <c:v>6.97</c:v>
                </c:pt>
                <c:pt idx="6">
                  <c:v>#N/A</c:v>
                </c:pt>
                <c:pt idx="7">
                  <c:v>12.3</c:v>
                </c:pt>
                <c:pt idx="8">
                  <c:v>#N/A</c:v>
                </c:pt>
                <c:pt idx="9">
                  <c:v>9.2899999999999991</c:v>
                </c:pt>
              </c:numCache>
            </c:numRef>
          </c:val>
          <c:extLst>
            <c:ext xmlns:c16="http://schemas.microsoft.com/office/drawing/2014/chart" uri="{C3380CC4-5D6E-409C-BE32-E72D297353CC}">
              <c16:uniqueId val="{00000009-B28F-41A3-9761-057C545C83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464</c:v>
                </c:pt>
                <c:pt idx="5">
                  <c:v>446</c:v>
                </c:pt>
                <c:pt idx="8">
                  <c:v>422</c:v>
                </c:pt>
                <c:pt idx="11">
                  <c:v>410</c:v>
                </c:pt>
                <c:pt idx="14">
                  <c:v>384</c:v>
                </c:pt>
              </c:numCache>
            </c:numRef>
          </c:val>
          <c:extLst>
            <c:ext xmlns:c16="http://schemas.microsoft.com/office/drawing/2014/chart" uri="{C3380CC4-5D6E-409C-BE32-E72D297353CC}">
              <c16:uniqueId val="{00000000-1F77-46A6-B3B8-2055A01BA0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77-46A6-B3B8-2055A01BA0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2-1F77-46A6-B3B8-2055A01BA0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23</c:v>
                </c:pt>
                <c:pt idx="6">
                  <c:v>24</c:v>
                </c:pt>
                <c:pt idx="9">
                  <c:v>22</c:v>
                </c:pt>
                <c:pt idx="12">
                  <c:v>19</c:v>
                </c:pt>
              </c:numCache>
            </c:numRef>
          </c:val>
          <c:extLst>
            <c:ext xmlns:c16="http://schemas.microsoft.com/office/drawing/2014/chart" uri="{C3380CC4-5D6E-409C-BE32-E72D297353CC}">
              <c16:uniqueId val="{00000003-1F77-46A6-B3B8-2055A01BA0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255</c:v>
                </c:pt>
                <c:pt idx="3">
                  <c:v>248</c:v>
                </c:pt>
                <c:pt idx="6">
                  <c:v>238</c:v>
                </c:pt>
                <c:pt idx="9">
                  <c:v>229</c:v>
                </c:pt>
                <c:pt idx="12">
                  <c:v>223</c:v>
                </c:pt>
              </c:numCache>
            </c:numRef>
          </c:val>
          <c:extLst>
            <c:ext xmlns:c16="http://schemas.microsoft.com/office/drawing/2014/chart" uri="{C3380CC4-5D6E-409C-BE32-E72D297353CC}">
              <c16:uniqueId val="{00000004-1F77-46A6-B3B8-2055A01BA0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77-46A6-B3B8-2055A01BA0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77-46A6-B3B8-2055A01BA0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513</c:v>
                </c:pt>
                <c:pt idx="3">
                  <c:v>495</c:v>
                </c:pt>
                <c:pt idx="6">
                  <c:v>463</c:v>
                </c:pt>
                <c:pt idx="9">
                  <c:v>375</c:v>
                </c:pt>
                <c:pt idx="12">
                  <c:v>429</c:v>
                </c:pt>
              </c:numCache>
            </c:numRef>
          </c:val>
          <c:extLst>
            <c:ext xmlns:c16="http://schemas.microsoft.com/office/drawing/2014/chart" uri="{C3380CC4-5D6E-409C-BE32-E72D297353CC}">
              <c16:uniqueId val="{00000007-1F77-46A6-B3B8-2055A01BA0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328</c:v>
                </c:pt>
                <c:pt idx="2">
                  <c:v>#N/A</c:v>
                </c:pt>
                <c:pt idx="3">
                  <c:v>#N/A</c:v>
                </c:pt>
                <c:pt idx="4">
                  <c:v>322</c:v>
                </c:pt>
                <c:pt idx="5">
                  <c:v>#N/A</c:v>
                </c:pt>
                <c:pt idx="6">
                  <c:v>#N/A</c:v>
                </c:pt>
                <c:pt idx="7">
                  <c:v>304</c:v>
                </c:pt>
                <c:pt idx="8">
                  <c:v>#N/A</c:v>
                </c:pt>
                <c:pt idx="9">
                  <c:v>#N/A</c:v>
                </c:pt>
                <c:pt idx="10">
                  <c:v>217</c:v>
                </c:pt>
                <c:pt idx="11">
                  <c:v>#N/A</c:v>
                </c:pt>
                <c:pt idx="12">
                  <c:v>#N/A</c:v>
                </c:pt>
                <c:pt idx="13">
                  <c:v>287</c:v>
                </c:pt>
                <c:pt idx="14">
                  <c:v>#N/A</c:v>
                </c:pt>
              </c:numCache>
            </c:numRef>
          </c:val>
          <c:smooth val="0"/>
          <c:extLst>
            <c:ext xmlns:c16="http://schemas.microsoft.com/office/drawing/2014/chart" uri="{C3380CC4-5D6E-409C-BE32-E72D297353CC}">
              <c16:uniqueId val="{00000008-1F77-46A6-B3B8-2055A01BA0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3650</c:v>
                </c:pt>
                <c:pt idx="5">
                  <c:v>3324</c:v>
                </c:pt>
                <c:pt idx="8">
                  <c:v>3109</c:v>
                </c:pt>
                <c:pt idx="11">
                  <c:v>3140</c:v>
                </c:pt>
                <c:pt idx="14">
                  <c:v>2991</c:v>
                </c:pt>
              </c:numCache>
            </c:numRef>
          </c:val>
          <c:extLst>
            <c:ext xmlns:c16="http://schemas.microsoft.com/office/drawing/2014/chart" uri="{C3380CC4-5D6E-409C-BE32-E72D297353CC}">
              <c16:uniqueId val="{00000000-49C2-47FF-8810-97005FFDD1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c:v>
                </c:pt>
                <c:pt idx="5">
                  <c:v>20</c:v>
                </c:pt>
                <c:pt idx="8">
                  <c:v>11</c:v>
                </c:pt>
                <c:pt idx="11">
                  <c:v>8</c:v>
                </c:pt>
                <c:pt idx="14">
                  <c:v>10</c:v>
                </c:pt>
              </c:numCache>
            </c:numRef>
          </c:val>
          <c:extLst>
            <c:ext xmlns:c16="http://schemas.microsoft.com/office/drawing/2014/chart" uri="{C3380CC4-5D6E-409C-BE32-E72D297353CC}">
              <c16:uniqueId val="{00000001-49C2-47FF-8810-97005FFDD1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1858</c:v>
                </c:pt>
                <c:pt idx="5">
                  <c:v>1907</c:v>
                </c:pt>
                <c:pt idx="8">
                  <c:v>2039</c:v>
                </c:pt>
                <c:pt idx="11">
                  <c:v>2378</c:v>
                </c:pt>
                <c:pt idx="14">
                  <c:v>2766</c:v>
                </c:pt>
              </c:numCache>
            </c:numRef>
          </c:val>
          <c:extLst>
            <c:ext xmlns:c16="http://schemas.microsoft.com/office/drawing/2014/chart" uri="{C3380CC4-5D6E-409C-BE32-E72D297353CC}">
              <c16:uniqueId val="{00000002-49C2-47FF-8810-97005FFDD1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C2-47FF-8810-97005FFDD1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C2-47FF-8810-97005FFDD1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C2-47FF-8810-97005FFDD1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588</c:v>
                </c:pt>
                <c:pt idx="3">
                  <c:v>570</c:v>
                </c:pt>
                <c:pt idx="6">
                  <c:v>523</c:v>
                </c:pt>
                <c:pt idx="9">
                  <c:v>522</c:v>
                </c:pt>
                <c:pt idx="12">
                  <c:v>517</c:v>
                </c:pt>
              </c:numCache>
            </c:numRef>
          </c:val>
          <c:extLst>
            <c:ext xmlns:c16="http://schemas.microsoft.com/office/drawing/2014/chart" uri="{C3380CC4-5D6E-409C-BE32-E72D297353CC}">
              <c16:uniqueId val="{00000006-49C2-47FF-8810-97005FFDD1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131</c:v>
                </c:pt>
                <c:pt idx="3">
                  <c:v>128</c:v>
                </c:pt>
                <c:pt idx="6">
                  <c:v>106</c:v>
                </c:pt>
                <c:pt idx="9">
                  <c:v>105</c:v>
                </c:pt>
                <c:pt idx="12">
                  <c:v>95</c:v>
                </c:pt>
              </c:numCache>
            </c:numRef>
          </c:val>
          <c:extLst>
            <c:ext xmlns:c16="http://schemas.microsoft.com/office/drawing/2014/chart" uri="{C3380CC4-5D6E-409C-BE32-E72D297353CC}">
              <c16:uniqueId val="{00000007-49C2-47FF-8810-97005FFDD1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2190</c:v>
                </c:pt>
                <c:pt idx="3">
                  <c:v>1992</c:v>
                </c:pt>
                <c:pt idx="6">
                  <c:v>1814</c:v>
                </c:pt>
                <c:pt idx="9">
                  <c:v>1665</c:v>
                </c:pt>
                <c:pt idx="12">
                  <c:v>1502</c:v>
                </c:pt>
              </c:numCache>
            </c:numRef>
          </c:val>
          <c:extLst>
            <c:ext xmlns:c16="http://schemas.microsoft.com/office/drawing/2014/chart" uri="{C3380CC4-5D6E-409C-BE32-E72D297353CC}">
              <c16:uniqueId val="{00000008-49C2-47FF-8810-97005FFDD1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c:v>
                </c:pt>
                <c:pt idx="3">
                  <c:v>10</c:v>
                </c:pt>
                <c:pt idx="6">
                  <c:v>7</c:v>
                </c:pt>
                <c:pt idx="9">
                  <c:v>16</c:v>
                </c:pt>
                <c:pt idx="12">
                  <c:v>15</c:v>
                </c:pt>
              </c:numCache>
            </c:numRef>
          </c:val>
          <c:extLst>
            <c:ext xmlns:c16="http://schemas.microsoft.com/office/drawing/2014/chart" uri="{C3380CC4-5D6E-409C-BE32-E72D297353CC}">
              <c16:uniqueId val="{00000009-49C2-47FF-8810-97005FFDD1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3631</c:v>
                </c:pt>
                <c:pt idx="3">
                  <c:v>3299</c:v>
                </c:pt>
                <c:pt idx="6">
                  <c:v>3059</c:v>
                </c:pt>
                <c:pt idx="9">
                  <c:v>3392</c:v>
                </c:pt>
                <c:pt idx="12">
                  <c:v>3335</c:v>
                </c:pt>
              </c:numCache>
            </c:numRef>
          </c:val>
          <c:extLst>
            <c:ext xmlns:c16="http://schemas.microsoft.com/office/drawing/2014/chart" uri="{C3380CC4-5D6E-409C-BE32-E72D297353CC}">
              <c16:uniqueId val="{0000000A-49C2-47FF-8810-97005FFDD1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1015</c:v>
                </c:pt>
                <c:pt idx="2">
                  <c:v>#N/A</c:v>
                </c:pt>
                <c:pt idx="3">
                  <c:v>#N/A</c:v>
                </c:pt>
                <c:pt idx="4">
                  <c:v>749</c:v>
                </c:pt>
                <c:pt idx="5">
                  <c:v>#N/A</c:v>
                </c:pt>
                <c:pt idx="6">
                  <c:v>#N/A</c:v>
                </c:pt>
                <c:pt idx="7">
                  <c:v>350</c:v>
                </c:pt>
                <c:pt idx="8">
                  <c:v>#N/A</c:v>
                </c:pt>
                <c:pt idx="9">
                  <c:v>#N/A</c:v>
                </c:pt>
                <c:pt idx="10">
                  <c:v>174</c:v>
                </c:pt>
                <c:pt idx="11">
                  <c:v>#N/A</c:v>
                </c:pt>
                <c:pt idx="12">
                  <c:v>#N/A</c:v>
                </c:pt>
                <c:pt idx="13">
                  <c:v>0</c:v>
                </c:pt>
                <c:pt idx="14">
                  <c:v>#N/A</c:v>
                </c:pt>
              </c:numCache>
            </c:numRef>
          </c:val>
          <c:smooth val="0"/>
          <c:extLst>
            <c:ext xmlns:c16="http://schemas.microsoft.com/office/drawing/2014/chart" uri="{C3380CC4-5D6E-409C-BE32-E72D297353CC}">
              <c16:uniqueId val="{0000000B-49C2-47FF-8810-97005FFDD1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684</c:v>
                </c:pt>
                <c:pt idx="1">
                  <c:v>781</c:v>
                </c:pt>
                <c:pt idx="2">
                  <c:v>879</c:v>
                </c:pt>
              </c:numCache>
            </c:numRef>
          </c:val>
          <c:extLst>
            <c:ext xmlns:c16="http://schemas.microsoft.com/office/drawing/2014/chart" uri="{C3380CC4-5D6E-409C-BE32-E72D297353CC}">
              <c16:uniqueId val="{00000000-A9B7-45A4-8AF1-549DF06184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146</c:v>
                </c:pt>
                <c:pt idx="1">
                  <c:v>146</c:v>
                </c:pt>
                <c:pt idx="2">
                  <c:v>146</c:v>
                </c:pt>
              </c:numCache>
            </c:numRef>
          </c:val>
          <c:extLst>
            <c:ext xmlns:c16="http://schemas.microsoft.com/office/drawing/2014/chart" uri="{C3380CC4-5D6E-409C-BE32-E72D297353CC}">
              <c16:uniqueId val="{00000001-A9B7-45A4-8AF1-549DF06184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907</c:v>
                </c:pt>
                <c:pt idx="1">
                  <c:v>1107</c:v>
                </c:pt>
                <c:pt idx="2">
                  <c:v>1370</c:v>
                </c:pt>
              </c:numCache>
            </c:numRef>
          </c:val>
          <c:extLst>
            <c:ext xmlns:c16="http://schemas.microsoft.com/office/drawing/2014/chart" uri="{C3380CC4-5D6E-409C-BE32-E72D297353CC}">
              <c16:uniqueId val="{00000002-A9B7-45A4-8AF1-549DF06184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当町の実質公債費比率は、平成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令和元年度のピークを越えて令和２年度から３年連続で減少した。これは、一般会計の起債償還額と下水道事業特別会計等の公営企業債の元利償還金に対する繰入金がピークアウトするとともに、算入公債費等が減少したため。元利償還金が増加したのは、令和４年度の新規発行分を据置せず発行したことにより平準化を図ったための増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今後も極力、普通交付税に措置される算入公債費等が有利な地方債を活用していくとともに、地方債抑制等により実質公債費比率の抑制に努める。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満期一括償還地方債の財源としての積み立ては行っていない。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将来負担比率のピークであった平成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年度以降、数値は下がり、令和４年度で０となった。</a:t>
          </a:r>
        </a:p>
        <a:p>
          <a:r>
            <a:rPr kumimoji="1" lang="ja-JP" altLang="en-US" sz="1400">
              <a:solidFill>
                <a:sysClr val="windowText" lastClr="000000"/>
              </a:solidFill>
              <a:latin typeface="ＭＳ ゴシック" pitchFamily="49" charset="-128"/>
              <a:ea typeface="ＭＳ ゴシック" pitchFamily="49" charset="-128"/>
            </a:rPr>
            <a:t>　地方債の現在高が減少したのは、令和４年度においては前年度から償還を</a:t>
          </a:r>
          <a:r>
            <a:rPr kumimoji="1" lang="en-US" altLang="ja-JP" sz="1400">
              <a:solidFill>
                <a:sysClr val="windowText" lastClr="000000"/>
              </a:solidFill>
              <a:latin typeface="ＭＳ ゴシック" pitchFamily="49" charset="-128"/>
              <a:ea typeface="ＭＳ ゴシック" pitchFamily="49" charset="-128"/>
            </a:rPr>
            <a:t>15.1</a:t>
          </a:r>
          <a:r>
            <a:rPr kumimoji="1" lang="ja-JP" altLang="en-US" sz="1400">
              <a:solidFill>
                <a:sysClr val="windowText" lastClr="000000"/>
              </a:solidFill>
              <a:latin typeface="ＭＳ ゴシック" pitchFamily="49" charset="-128"/>
              <a:ea typeface="ＭＳ ゴシック" pitchFamily="49" charset="-128"/>
            </a:rPr>
            <a:t>％増加、発行を</a:t>
          </a:r>
          <a:r>
            <a:rPr kumimoji="1" lang="en-US" altLang="ja-JP" sz="1400">
              <a:solidFill>
                <a:sysClr val="windowText" lastClr="000000"/>
              </a:solidFill>
              <a:latin typeface="ＭＳ ゴシック" pitchFamily="49" charset="-128"/>
              <a:ea typeface="ＭＳ ゴシック" pitchFamily="49" charset="-128"/>
            </a:rPr>
            <a:t>48.4</a:t>
          </a:r>
          <a:r>
            <a:rPr kumimoji="1" lang="ja-JP" altLang="en-US" sz="1400">
              <a:solidFill>
                <a:sysClr val="windowText" lastClr="000000"/>
              </a:solidFill>
              <a:latin typeface="ＭＳ ゴシック" pitchFamily="49" charset="-128"/>
              <a:ea typeface="ＭＳ ゴシック" pitchFamily="49" charset="-128"/>
            </a:rPr>
            <a:t>％減少したため。公営企業債等繰入見込額が減少したのは、下水道事業特別会計等の公営企業債の元利償還金に対する繰入金がピークアウトしたため。充当可能基金が増加したのは、コロナ禍により事業の中止等に伴う支出減少により基金取崩が抑制されたため。</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将来負担比率は今後、庁舎等複合施設の建設、新小学校校舎の建設、可燃ごみの広域処理施設の整備等の大型ハード事業の進捗により、令和８年度には</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％前後となる予測をしており、令和</a:t>
          </a:r>
          <a:r>
            <a:rPr kumimoji="1" lang="en-US" altLang="ja-JP" sz="1400">
              <a:solidFill>
                <a:sysClr val="windowText" lastClr="000000"/>
              </a:solidFill>
              <a:latin typeface="ＭＳ ゴシック" pitchFamily="49" charset="-128"/>
              <a:ea typeface="ＭＳ ゴシック" pitchFamily="49" charset="-128"/>
            </a:rPr>
            <a:t>11</a:t>
          </a:r>
          <a:r>
            <a:rPr kumimoji="1" lang="ja-JP" altLang="en-US" sz="1400">
              <a:solidFill>
                <a:sysClr val="windowText" lastClr="000000"/>
              </a:solidFill>
              <a:latin typeface="ＭＳ ゴシック" pitchFamily="49" charset="-128"/>
              <a:ea typeface="ＭＳ ゴシック" pitchFamily="49" charset="-128"/>
            </a:rPr>
            <a:t>年度から起債償還の膨張を見込み、公債費等の義務的経費の削減を中心とする行財政改革を進め、財政の健全化に努める必要がある。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岡山県久米南町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百万円、町勢振興基金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百万円を積み、庁舎改修整備基金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百万円、町勢振興基金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主な理由は、新型コロナウイルス感染拡大に伴う事業の中止等により支出が減少し、取り崩しが抑えられたため。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庁舎改修整備基金は、庁舎等複合施設建設事業の進捗に応じて、計画的に取り崩していく。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今後の公共施設更新の財源とするため、公共施設等整備基金を計画的に積み増す。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また、基金の使途の明確化を図るために、財政調整基金を取り崩して個々の特定目的基金に積み立てていく。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公共施設等整備基金：公共施設の改修、修繕等による整備事業及び除去に関する事業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町勢振興基金：町勢振興を図るための事業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庁舎改修整備基金：庁舎の改修整備事業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両部篤育英基金：奨学金の貸与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スポーツ振興基金：健康で明るい町づくりを推進するスポーツ団体又は個人の活動に対する助成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公共施設等整備基金：公共施設の更新のため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町勢振興基金：ふるさと納税事業にかかる経費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百万円を積み立てた差引による増加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庁舎改修整備基金：庁舎等複合施設建設事業充当による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両部篤育英基金：貸付を行うため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百万円取り崩し、貸付金の返還金を積み立てた差引による微減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スポーツ振興基金：スポーツ団体等への助成経費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百万円の取り崩しによる微減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公共施設等整備基金：公共施設の更新事業に応じて取り崩し、毎年度の一般財源の状況に応じて計画的な積立を行う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町勢振興基金：ふるさと納税事業の状況に合わせ取り崩しと積立を行う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庁舎改修整備基金：庁舎等複合施設建設事業の進捗に応じて、計画的に取り崩していく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両部篤育英基金：現状を維持する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スポーツ振興基金：現状を維持する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新型コロナウイルス感染拡大に伴う事業の中止等により支出が減少し、取り崩しが抑えられたため。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利子等による微増。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今後の地方債償還に備えるため、現在の状況を維持する。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E875E58-F6CE-4D48-992B-0433FB205984}"/>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409D816-6009-4549-B233-8570E2A5FF82}"/>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8A9AE2C-FBE4-482A-9DA9-BDF1534B375E}"/>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C6B4306-CDC8-4DF6-B37C-64342E44E9D5}"/>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79C729B-749D-4748-801E-307A6D9D38DB}"/>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FB6B699-3FA9-45DF-8729-758BF41064D0}"/>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39AA32A-36B4-4249-A7B4-117E9EC96E72}"/>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7AB47EC-17C2-402F-B7D0-CD05CE406FAB}"/>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11F1949-0732-43C2-813A-49098E1CED88}"/>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20C27AA-BC8E-4621-B621-CB436F1636F1}"/>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4,463
78.65
4,560,137
4,295,636
259,778
2,794,853
3,335,492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7C1B92D-044D-40B4-AEAD-CCE86D33A0DB}"/>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1D3BEFB-1F07-4641-9616-88BE1179E43E}"/>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E0325C5-8FC2-4AC5-ABE1-62253AC36647}"/>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CE18AF4-5626-4112-B16D-50F8735516CB}"/>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4CFACBC-9855-4AB0-B7EA-EC1FD3D348BB}"/>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4A8DBE8-8802-4F68-91CB-82B422F03687}"/>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A800F0F-F25A-4545-BA17-4006872E70C9}"/>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CB80961-C825-469D-AB63-E8731FCFBA10}"/>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0C62562-3B00-4571-885D-4A6EA17F7311}"/>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688B38D-925F-404E-A8DE-A4FF0BFD7E97}"/>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3D3B070-D708-453F-A7AD-BDDF1F7595FE}"/>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13F33DB-7D54-48B8-AAE5-50154F683530}"/>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826348F-905F-4A30-9718-6DA7925389F0}"/>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5BDAAE0-AC50-400F-8054-9BBAFBED882C}"/>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55CAE93-1518-449B-9C5F-B34C233B0A83}"/>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1F2D554-B710-44F6-8DB7-4607B76199D8}"/>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5CD0E6F-0F2A-4525-8DFB-CD3F6B490F25}"/>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34DCFCE-CAE2-444A-A628-001635922CC2}"/>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4230706-D2D2-451A-A196-460C5F845DA6}"/>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2D1E926-8552-4914-8033-E18C71B32B1E}"/>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FC7D645-CD56-48DA-8FF7-BFA29FA909A8}"/>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D0E085F-800F-4FD0-B7AB-87B6D8BB7E3B}"/>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088F35A-36D3-4374-9770-8D085D663A7C}"/>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559D98D-8141-44F2-BC3A-2E1F9D7599C4}"/>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F2CB89A-9DA4-49F8-B33E-97FAEF84C150}"/>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3098362-7A7C-4C3A-9850-02F6BD90D806}"/>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BF70FAC-44AA-4044-B96D-5CD599FA3A55}"/>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6B2ACC3-444A-415F-B8CA-7EEF569D1FF7}"/>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C07E89B-C409-4437-A797-98E6178E7E46}"/>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3ED5A99-FB06-4BAA-A7B3-8361EB1C54BC}"/>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E047024-295A-48CC-AB1F-E290AC30D71A}"/>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B98AFDE-C1EF-4459-87C9-8AE81CB84F48}"/>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83ED7FD-887E-4AB5-8E5F-7060C797314F}"/>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0A5E7A9-2FF2-487A-B85B-292AF2C0CE24}"/>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B066092-1703-4D88-8AD9-8864BAE39C68}"/>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229261C-A9CA-4060-B92B-A5F7B014DC55}"/>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D5611ED-DF1F-4377-AE80-B73745DA8F1B}"/>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収入額のうち税収は、人口減少、コロナ禍の影響、大規模償却資産の減少により減少している。需用費は、光熱水費の高騰など物件費が増大している。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人口の減少や全国平均を上回る高齢化率に加え、農業以外の中心となる産業が少ない等、財政基盤が弱く、低い財政力指数で推移している。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今後も歳出の徹底的な見直し等による削減、定員管理、町税等の徴収強化等の取組を通じて、財政基盤の強化を図る。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068BBAD-D0DD-416C-B009-16FADBD376BB}"/>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F201444-138A-4979-80AF-6D4584D0942E}"/>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D91596E2-279F-48C1-A987-6C24297DB0AA}"/>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4A381EAA-95FB-4A86-8E8C-DC5DCD22D2C8}"/>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9CFF952E-1697-46F2-89A6-1CB88BD3DC94}"/>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97170EB-5AB9-4345-B86E-C983D1279E10}"/>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AD3C50A-81A1-4455-A3B6-8DD0ECD4F3B3}"/>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768D9C76-ECD5-4247-ABD2-D131DDB30637}"/>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5B23B4A7-E2E8-4878-B068-3F779BF56471}"/>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6FC6FEA2-9F8B-4021-A640-385708860BFB}"/>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9911F6EE-BC0B-47C9-A7CB-ADECABE1A2E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15A5A4F-01DD-460B-8B60-1ED1510E5047}"/>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9FAE5DD4-A03D-482D-9559-613447122F6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FBEC22FD-FF0F-48D9-BB21-EA8F2078E55F}"/>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FAE97190-FC18-4730-8B7D-FA15A496EEB4}"/>
            </a:ext>
          </a:extLst>
        </xdr:cNvPr>
        <xdr:cNvCxnSpPr/>
      </xdr:nvCxnSpPr>
      <xdr:spPr>
        <a:xfrm flipV="1">
          <a:off x="4511040" y="6080125"/>
          <a:ext cx="0" cy="1550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3995C9F8-52B1-4588-819A-50276CB76EC3}"/>
            </a:ext>
          </a:extLst>
        </xdr:cNvPr>
        <xdr:cNvSpPr txBox="1"/>
      </xdr:nvSpPr>
      <xdr:spPr>
        <a:xfrm>
          <a:off x="4588510" y="760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890AEB60-DC2B-43B9-8A3A-AA61123E78D2}"/>
            </a:ext>
          </a:extLst>
        </xdr:cNvPr>
        <xdr:cNvCxnSpPr/>
      </xdr:nvCxnSpPr>
      <xdr:spPr>
        <a:xfrm>
          <a:off x="4427855" y="763037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C27A180C-930D-40D1-B4BB-19FB7B86C43D}"/>
            </a:ext>
          </a:extLst>
        </xdr:cNvPr>
        <xdr:cNvSpPr txBox="1"/>
      </xdr:nvSpPr>
      <xdr:spPr>
        <a:xfrm>
          <a:off x="4588510" y="582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B68FC491-B7E4-45C7-95A2-457E1F42EBB6}"/>
            </a:ext>
          </a:extLst>
        </xdr:cNvPr>
        <xdr:cNvCxnSpPr/>
      </xdr:nvCxnSpPr>
      <xdr:spPr>
        <a:xfrm>
          <a:off x="4427855" y="608012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B4853080-C5E4-4DFA-910F-FFC6D28520AF}"/>
            </a:ext>
          </a:extLst>
        </xdr:cNvPr>
        <xdr:cNvCxnSpPr/>
      </xdr:nvCxnSpPr>
      <xdr:spPr>
        <a:xfrm>
          <a:off x="3749040" y="733065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97F60377-496B-4E4A-95A6-E818427A0969}"/>
            </a:ext>
          </a:extLst>
        </xdr:cNvPr>
        <xdr:cNvSpPr txBox="1"/>
      </xdr:nvSpPr>
      <xdr:spPr>
        <a:xfrm>
          <a:off x="4588510" y="7332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5E79D303-858B-4ABA-93EB-99E7C95767AE}"/>
            </a:ext>
          </a:extLst>
        </xdr:cNvPr>
        <xdr:cNvSpPr/>
      </xdr:nvSpPr>
      <xdr:spPr>
        <a:xfrm>
          <a:off x="4465955" y="735647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1" name="直線コネクタ 70">
          <a:extLst>
            <a:ext uri="{FF2B5EF4-FFF2-40B4-BE49-F238E27FC236}">
              <a16:creationId xmlns:a16="http://schemas.microsoft.com/office/drawing/2014/main" id="{C3E43B34-AD4D-421C-A8E1-DC85E6AFB3C9}"/>
            </a:ext>
          </a:extLst>
        </xdr:cNvPr>
        <xdr:cNvCxnSpPr/>
      </xdr:nvCxnSpPr>
      <xdr:spPr>
        <a:xfrm>
          <a:off x="2941955" y="7304828"/>
          <a:ext cx="807085"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7F2C934C-A1A5-4B6D-9569-451F0BC16A1A}"/>
            </a:ext>
          </a:extLst>
        </xdr:cNvPr>
        <xdr:cNvSpPr/>
      </xdr:nvSpPr>
      <xdr:spPr>
        <a:xfrm>
          <a:off x="3703955" y="73325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627A8BAE-5D4C-4FB6-9C81-6B5D8E7838C8}"/>
            </a:ext>
          </a:extLst>
        </xdr:cNvPr>
        <xdr:cNvSpPr txBox="1"/>
      </xdr:nvSpPr>
      <xdr:spPr>
        <a:xfrm>
          <a:off x="3406140" y="7426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36A5BA60-05BA-4AD8-9918-9DED2CD4731E}"/>
            </a:ext>
          </a:extLst>
        </xdr:cNvPr>
        <xdr:cNvCxnSpPr/>
      </xdr:nvCxnSpPr>
      <xdr:spPr>
        <a:xfrm>
          <a:off x="2125345" y="7304828"/>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BD999FF2-0819-4F73-ACA0-DFF682B0B6D1}"/>
            </a:ext>
          </a:extLst>
        </xdr:cNvPr>
        <xdr:cNvSpPr/>
      </xdr:nvSpPr>
      <xdr:spPr>
        <a:xfrm>
          <a:off x="2887345" y="735647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863802B4-76E0-4794-B59C-017EDDDB3E42}"/>
            </a:ext>
          </a:extLst>
        </xdr:cNvPr>
        <xdr:cNvSpPr txBox="1"/>
      </xdr:nvSpPr>
      <xdr:spPr>
        <a:xfrm>
          <a:off x="2599055" y="744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7" name="直線コネクタ 76">
          <a:extLst>
            <a:ext uri="{FF2B5EF4-FFF2-40B4-BE49-F238E27FC236}">
              <a16:creationId xmlns:a16="http://schemas.microsoft.com/office/drawing/2014/main" id="{DC37117A-B028-40E6-A2DA-13D7CC2D8750}"/>
            </a:ext>
          </a:extLst>
        </xdr:cNvPr>
        <xdr:cNvCxnSpPr/>
      </xdr:nvCxnSpPr>
      <xdr:spPr>
        <a:xfrm flipV="1">
          <a:off x="1333500" y="7304828"/>
          <a:ext cx="791845"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FE1AEE70-25FF-4CF9-BC22-B334AF99E4B4}"/>
            </a:ext>
          </a:extLst>
        </xdr:cNvPr>
        <xdr:cNvSpPr/>
      </xdr:nvSpPr>
      <xdr:spPr>
        <a:xfrm>
          <a:off x="2095500" y="737848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8BE0C0BE-EB0A-4260-B5E6-FEA0ED525641}"/>
            </a:ext>
          </a:extLst>
        </xdr:cNvPr>
        <xdr:cNvSpPr txBox="1"/>
      </xdr:nvSpPr>
      <xdr:spPr>
        <a:xfrm>
          <a:off x="1782445" y="746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67D17CC9-DC6B-4557-828D-BC570415804C}"/>
            </a:ext>
          </a:extLst>
        </xdr:cNvPr>
        <xdr:cNvSpPr/>
      </xdr:nvSpPr>
      <xdr:spPr>
        <a:xfrm>
          <a:off x="1278890" y="737848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C1242DB6-31A8-49ED-A594-3069CF4FE360}"/>
            </a:ext>
          </a:extLst>
        </xdr:cNvPr>
        <xdr:cNvSpPr txBox="1"/>
      </xdr:nvSpPr>
      <xdr:spPr>
        <a:xfrm>
          <a:off x="967740" y="746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F283507-4DC6-49AF-AA00-827D41E87BB3}"/>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399A3EB-EA4A-4972-875D-C67FFC6E0FA7}"/>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3515A97-8FAC-45C7-A7EE-060CA64EF265}"/>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53E0DDD-811A-4CB7-B68A-DD9DB9D8D9BA}"/>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5D52687-86E2-4FBA-A39C-60785D03F432}"/>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BD574CD3-33F2-46AA-A5C1-33AF3B4EFDAE}"/>
            </a:ext>
          </a:extLst>
        </xdr:cNvPr>
        <xdr:cNvSpPr/>
      </xdr:nvSpPr>
      <xdr:spPr>
        <a:xfrm>
          <a:off x="4465955" y="7292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a:extLst>
            <a:ext uri="{FF2B5EF4-FFF2-40B4-BE49-F238E27FC236}">
              <a16:creationId xmlns:a16="http://schemas.microsoft.com/office/drawing/2014/main" id="{85D7386E-C490-4E9E-957D-6D20D592BCF6}"/>
            </a:ext>
          </a:extLst>
        </xdr:cNvPr>
        <xdr:cNvSpPr txBox="1"/>
      </xdr:nvSpPr>
      <xdr:spPr>
        <a:xfrm>
          <a:off x="458851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89" name="楕円 88">
          <a:extLst>
            <a:ext uri="{FF2B5EF4-FFF2-40B4-BE49-F238E27FC236}">
              <a16:creationId xmlns:a16="http://schemas.microsoft.com/office/drawing/2014/main" id="{1643B0AC-A200-4460-A74C-BEBA84551446}"/>
            </a:ext>
          </a:extLst>
        </xdr:cNvPr>
        <xdr:cNvSpPr/>
      </xdr:nvSpPr>
      <xdr:spPr>
        <a:xfrm>
          <a:off x="3703955" y="72760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0" name="テキスト ボックス 89">
          <a:extLst>
            <a:ext uri="{FF2B5EF4-FFF2-40B4-BE49-F238E27FC236}">
              <a16:creationId xmlns:a16="http://schemas.microsoft.com/office/drawing/2014/main" id="{05B0FC5E-448F-4524-9EB7-4373DC1DA6B8}"/>
            </a:ext>
          </a:extLst>
        </xdr:cNvPr>
        <xdr:cNvSpPr txBox="1"/>
      </xdr:nvSpPr>
      <xdr:spPr>
        <a:xfrm>
          <a:off x="3406140" y="704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5B1415AB-DEEB-4AE3-B98E-11EEDF3CF5DD}"/>
            </a:ext>
          </a:extLst>
        </xdr:cNvPr>
        <xdr:cNvSpPr/>
      </xdr:nvSpPr>
      <xdr:spPr>
        <a:xfrm>
          <a:off x="2887345" y="7259743"/>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2" name="テキスト ボックス 91">
          <a:extLst>
            <a:ext uri="{FF2B5EF4-FFF2-40B4-BE49-F238E27FC236}">
              <a16:creationId xmlns:a16="http://schemas.microsoft.com/office/drawing/2014/main" id="{91EBC26C-DCD5-4EC0-81A1-04FA51A06C85}"/>
            </a:ext>
          </a:extLst>
        </xdr:cNvPr>
        <xdr:cNvSpPr txBox="1"/>
      </xdr:nvSpPr>
      <xdr:spPr>
        <a:xfrm>
          <a:off x="2599055" y="702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a:extLst>
            <a:ext uri="{FF2B5EF4-FFF2-40B4-BE49-F238E27FC236}">
              <a16:creationId xmlns:a16="http://schemas.microsoft.com/office/drawing/2014/main" id="{43F6B69D-FC09-4F16-95DA-BD9BA88B8DB1}"/>
            </a:ext>
          </a:extLst>
        </xdr:cNvPr>
        <xdr:cNvSpPr/>
      </xdr:nvSpPr>
      <xdr:spPr>
        <a:xfrm>
          <a:off x="2095500" y="7259743"/>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F1920332-20D5-4B60-8754-E8A45DFE5566}"/>
            </a:ext>
          </a:extLst>
        </xdr:cNvPr>
        <xdr:cNvSpPr txBox="1"/>
      </xdr:nvSpPr>
      <xdr:spPr>
        <a:xfrm>
          <a:off x="1782445" y="702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5" name="楕円 94">
          <a:extLst>
            <a:ext uri="{FF2B5EF4-FFF2-40B4-BE49-F238E27FC236}">
              <a16:creationId xmlns:a16="http://schemas.microsoft.com/office/drawing/2014/main" id="{EF400CF9-0148-4AB1-A6AD-FD7D8ED45C26}"/>
            </a:ext>
          </a:extLst>
        </xdr:cNvPr>
        <xdr:cNvSpPr/>
      </xdr:nvSpPr>
      <xdr:spPr>
        <a:xfrm>
          <a:off x="1278890" y="727604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6" name="テキスト ボックス 95">
          <a:extLst>
            <a:ext uri="{FF2B5EF4-FFF2-40B4-BE49-F238E27FC236}">
              <a16:creationId xmlns:a16="http://schemas.microsoft.com/office/drawing/2014/main" id="{C88C8BB7-0652-4296-A743-D6462D57DBA7}"/>
            </a:ext>
          </a:extLst>
        </xdr:cNvPr>
        <xdr:cNvSpPr txBox="1"/>
      </xdr:nvSpPr>
      <xdr:spPr>
        <a:xfrm>
          <a:off x="967740" y="70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5151EED5-006E-4B26-9440-5F44B8B852A3}"/>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722465F3-E09E-474E-91D5-4389C37489FC}"/>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C896D4EC-6703-4CFB-968C-56C86064DD36}"/>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4F4AE01A-1F40-48EC-9CFF-9FE0DA0FC0C0}"/>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B70FC417-6069-4E7E-AAB0-458728E08136}"/>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F00FB3FC-9881-4703-B6E2-C1147C72EB7B}"/>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CAC5CAFA-44BE-48AB-88D4-8788842E924D}"/>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F2C0A043-E385-4D1C-A8BE-A6255CB7CE48}"/>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4D339EA7-FDB8-4DB9-A02F-8E1DCB4AE904}"/>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71792AC2-57B9-4EFA-B7D7-243B1CFE1B26}"/>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E13E4965-1325-4C16-9626-BDBAB8F8B03C}"/>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6C7C020-2B5B-41AB-9939-AAB4771998A8}"/>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B8479D1E-5F63-4DE5-B164-4F8989E39FA9}"/>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経常的歳入の一般財源については、国の経済対策等により普通交付税が減少したことや、臨時財政対策債の減などにより、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％の減となった。経常的歳出の一般財源については、光熱水費の高騰など物件費の増大、公債費は令和４年度の新規発行分を据置せず発行することにより平準化を図ったため、全体で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％となり、類似団体平均値より暗転した。財源の依存体質は変わらず厳しい状況が続いており、公債費等の義務的経費の削減を中心とする行財政改革を進め、財政の健全化に努める必要がある。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3FB26A7A-327C-4605-858E-6FE16EE3C44A}"/>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84C564BC-8B83-4850-9A2E-9018527A8556}"/>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9E57C83F-C0CB-479F-BAAD-7B70A34FBF9D}"/>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1CB35536-6FF8-45DB-807F-967E0FE58627}"/>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6D38C669-F999-449E-A3D0-783571AFF1B2}"/>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D0E82CA2-5642-4BC7-94C0-A0377EB8E097}"/>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99E36DB3-E9C4-4E32-BA9F-5D23E5AF24FD}"/>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FDD6D47E-F948-469E-9AC0-81B0B1EA3041}"/>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57914743-EC63-4E8B-B4D5-BAEBA69220C8}"/>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63647235-697A-4318-B77D-00E9D10F0A17}"/>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2795F46F-BC1E-483A-9CBF-E672660DF250}"/>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72875E20-262D-45E5-A960-4A6C9C62D092}"/>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B300A097-B0DE-4899-BD6E-178E0A15A6A8}"/>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E7B697A-5257-416A-BB41-E51E9AC0B5F8}"/>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C798E750-D98D-411C-9EC4-D797CD5FB574}"/>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E88132AE-3320-4685-A799-51149A8DECF1}"/>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C9A41144-C372-4784-921E-B106C3E4E402}"/>
            </a:ext>
          </a:extLst>
        </xdr:cNvPr>
        <xdr:cNvCxnSpPr/>
      </xdr:nvCxnSpPr>
      <xdr:spPr>
        <a:xfrm flipV="1">
          <a:off x="4511040" y="9946216"/>
          <a:ext cx="0" cy="1616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57A378C0-9BC7-4CFF-89D8-6E1C3C77D669}"/>
            </a:ext>
          </a:extLst>
        </xdr:cNvPr>
        <xdr:cNvSpPr txBox="1"/>
      </xdr:nvSpPr>
      <xdr:spPr>
        <a:xfrm>
          <a:off x="4588510" y="115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EB66BD05-CEE6-47DF-9CB6-2AB0796A09AD}"/>
            </a:ext>
          </a:extLst>
        </xdr:cNvPr>
        <xdr:cNvCxnSpPr/>
      </xdr:nvCxnSpPr>
      <xdr:spPr>
        <a:xfrm>
          <a:off x="4427855" y="1156313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FF349AE1-DD63-4B8E-A55B-3ECE71E8A22C}"/>
            </a:ext>
          </a:extLst>
        </xdr:cNvPr>
        <xdr:cNvSpPr txBox="1"/>
      </xdr:nvSpPr>
      <xdr:spPr>
        <a:xfrm>
          <a:off x="4588510" y="968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DB1DE376-4D14-467D-BAF8-CAC5AB653B87}"/>
            </a:ext>
          </a:extLst>
        </xdr:cNvPr>
        <xdr:cNvCxnSpPr/>
      </xdr:nvCxnSpPr>
      <xdr:spPr>
        <a:xfrm>
          <a:off x="4427855" y="994621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64</xdr:row>
      <xdr:rowOff>35348</xdr:rowOff>
    </xdr:to>
    <xdr:cxnSp macro="">
      <xdr:nvCxnSpPr>
        <xdr:cNvPr id="131" name="直線コネクタ 130">
          <a:extLst>
            <a:ext uri="{FF2B5EF4-FFF2-40B4-BE49-F238E27FC236}">
              <a16:creationId xmlns:a16="http://schemas.microsoft.com/office/drawing/2014/main" id="{75A7095A-DA1E-4601-8873-7E586B206003}"/>
            </a:ext>
          </a:extLst>
        </xdr:cNvPr>
        <xdr:cNvCxnSpPr/>
      </xdr:nvCxnSpPr>
      <xdr:spPr>
        <a:xfrm>
          <a:off x="3749040" y="10756688"/>
          <a:ext cx="762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28746AC4-E369-4A34-AB9E-8DD6BE57D53F}"/>
            </a:ext>
          </a:extLst>
        </xdr:cNvPr>
        <xdr:cNvSpPr txBox="1"/>
      </xdr:nvSpPr>
      <xdr:spPr>
        <a:xfrm>
          <a:off x="4588510" y="10711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DE1216DE-F3F3-48A6-B926-CD11F041AA3A}"/>
            </a:ext>
          </a:extLst>
        </xdr:cNvPr>
        <xdr:cNvSpPr/>
      </xdr:nvSpPr>
      <xdr:spPr>
        <a:xfrm>
          <a:off x="4465955" y="10861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65</xdr:row>
      <xdr:rowOff>32808</xdr:rowOff>
    </xdr:to>
    <xdr:cxnSp macro="">
      <xdr:nvCxnSpPr>
        <xdr:cNvPr id="134" name="直線コネクタ 133">
          <a:extLst>
            <a:ext uri="{FF2B5EF4-FFF2-40B4-BE49-F238E27FC236}">
              <a16:creationId xmlns:a16="http://schemas.microsoft.com/office/drawing/2014/main" id="{D10A4B44-50F8-4A55-A4B6-580C0348DC13}"/>
            </a:ext>
          </a:extLst>
        </xdr:cNvPr>
        <xdr:cNvCxnSpPr/>
      </xdr:nvCxnSpPr>
      <xdr:spPr>
        <a:xfrm flipV="1">
          <a:off x="2941955" y="10756688"/>
          <a:ext cx="807085" cy="4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8E1579C3-422C-4A3C-AC63-42D829634973}"/>
            </a:ext>
          </a:extLst>
        </xdr:cNvPr>
        <xdr:cNvSpPr/>
      </xdr:nvSpPr>
      <xdr:spPr>
        <a:xfrm>
          <a:off x="3703955" y="107238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F14F0403-11B5-41F8-B2CB-A6D35530CAE3}"/>
            </a:ext>
          </a:extLst>
        </xdr:cNvPr>
        <xdr:cNvSpPr txBox="1"/>
      </xdr:nvSpPr>
      <xdr:spPr>
        <a:xfrm>
          <a:off x="3406140" y="10808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32808</xdr:rowOff>
    </xdr:from>
    <xdr:to>
      <xdr:col>15</xdr:col>
      <xdr:colOff>82550</xdr:colOff>
      <xdr:row>66</xdr:row>
      <xdr:rowOff>26246</xdr:rowOff>
    </xdr:to>
    <xdr:cxnSp macro="">
      <xdr:nvCxnSpPr>
        <xdr:cNvPr id="137" name="直線コネクタ 136">
          <a:extLst>
            <a:ext uri="{FF2B5EF4-FFF2-40B4-BE49-F238E27FC236}">
              <a16:creationId xmlns:a16="http://schemas.microsoft.com/office/drawing/2014/main" id="{58DE9657-539C-4730-AF38-D8495D4F5318}"/>
            </a:ext>
          </a:extLst>
        </xdr:cNvPr>
        <xdr:cNvCxnSpPr/>
      </xdr:nvCxnSpPr>
      <xdr:spPr>
        <a:xfrm flipV="1">
          <a:off x="2125345" y="11175153"/>
          <a:ext cx="816610" cy="16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8008F116-E66C-4F42-B3AE-ABBBBF14D0E6}"/>
            </a:ext>
          </a:extLst>
        </xdr:cNvPr>
        <xdr:cNvSpPr/>
      </xdr:nvSpPr>
      <xdr:spPr>
        <a:xfrm>
          <a:off x="2887345" y="1091311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25E46FE7-7708-43FC-A25E-9F05DA24C77D}"/>
            </a:ext>
          </a:extLst>
        </xdr:cNvPr>
        <xdr:cNvSpPr txBox="1"/>
      </xdr:nvSpPr>
      <xdr:spPr>
        <a:xfrm>
          <a:off x="2599055"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70485</xdr:rowOff>
    </xdr:to>
    <xdr:cxnSp macro="">
      <xdr:nvCxnSpPr>
        <xdr:cNvPr id="140" name="直線コネクタ 139">
          <a:extLst>
            <a:ext uri="{FF2B5EF4-FFF2-40B4-BE49-F238E27FC236}">
              <a16:creationId xmlns:a16="http://schemas.microsoft.com/office/drawing/2014/main" id="{CC4F4BE0-2537-4D80-8FB1-28F134C6DC52}"/>
            </a:ext>
          </a:extLst>
        </xdr:cNvPr>
        <xdr:cNvCxnSpPr/>
      </xdr:nvCxnSpPr>
      <xdr:spPr>
        <a:xfrm flipV="1">
          <a:off x="1333500" y="11338136"/>
          <a:ext cx="791845"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17480B4D-3E50-413F-8BF0-5DAA336D144A}"/>
            </a:ext>
          </a:extLst>
        </xdr:cNvPr>
        <xdr:cNvSpPr/>
      </xdr:nvSpPr>
      <xdr:spPr>
        <a:xfrm>
          <a:off x="2095500" y="1096920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99792A78-D1D2-4608-851D-5CB0C805D007}"/>
            </a:ext>
          </a:extLst>
        </xdr:cNvPr>
        <xdr:cNvSpPr txBox="1"/>
      </xdr:nvSpPr>
      <xdr:spPr>
        <a:xfrm>
          <a:off x="1782445"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B895C89A-163B-4EB6-B519-4C7A5528A432}"/>
            </a:ext>
          </a:extLst>
        </xdr:cNvPr>
        <xdr:cNvSpPr/>
      </xdr:nvSpPr>
      <xdr:spPr>
        <a:xfrm>
          <a:off x="1278890" y="1093745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5BAFF6A3-2A89-46E5-868C-E357859ACDB9}"/>
            </a:ext>
          </a:extLst>
        </xdr:cNvPr>
        <xdr:cNvSpPr txBox="1"/>
      </xdr:nvSpPr>
      <xdr:spPr>
        <a:xfrm>
          <a:off x="967740" y="1071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8851DF0-29E5-45B2-ADC5-25D331C3C982}"/>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BFE8A01-431B-40B4-A4F5-0117D1E6E4E7}"/>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66D3AA6-67E8-458C-9B7F-206146CDA1E8}"/>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0045085-0F1E-4BE6-AD28-F50883378202}"/>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7AFA2CD-5849-4CF6-8480-FEFA25ED5A61}"/>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155998</xdr:rowOff>
    </xdr:from>
    <xdr:to>
      <xdr:col>23</xdr:col>
      <xdr:colOff>184150</xdr:colOff>
      <xdr:row>64</xdr:row>
      <xdr:rowOff>86148</xdr:rowOff>
    </xdr:to>
    <xdr:sp macro="" textlink="">
      <xdr:nvSpPr>
        <xdr:cNvPr id="150" name="楕円 149">
          <a:extLst>
            <a:ext uri="{FF2B5EF4-FFF2-40B4-BE49-F238E27FC236}">
              <a16:creationId xmlns:a16="http://schemas.microsoft.com/office/drawing/2014/main" id="{5F83FF8F-62A3-4310-B67C-6B241ED41C85}"/>
            </a:ext>
          </a:extLst>
        </xdr:cNvPr>
        <xdr:cNvSpPr/>
      </xdr:nvSpPr>
      <xdr:spPr>
        <a:xfrm>
          <a:off x="4465955" y="109573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128075</xdr:rowOff>
    </xdr:from>
    <xdr:ext cx="762000" cy="259045"/>
    <xdr:sp macro="" textlink="">
      <xdr:nvSpPr>
        <xdr:cNvPr id="151" name="財政構造の弾力性該当値テキスト">
          <a:extLst>
            <a:ext uri="{FF2B5EF4-FFF2-40B4-BE49-F238E27FC236}">
              <a16:creationId xmlns:a16="http://schemas.microsoft.com/office/drawing/2014/main" id="{C6CF41E4-79EE-4C97-8EC4-20037C196B70}"/>
            </a:ext>
          </a:extLst>
        </xdr:cNvPr>
        <xdr:cNvSpPr txBox="1"/>
      </xdr:nvSpPr>
      <xdr:spPr>
        <a:xfrm>
          <a:off x="4588510" y="1093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2" name="楕円 151">
          <a:extLst>
            <a:ext uri="{FF2B5EF4-FFF2-40B4-BE49-F238E27FC236}">
              <a16:creationId xmlns:a16="http://schemas.microsoft.com/office/drawing/2014/main" id="{3F6A4E96-664C-4B09-9D08-8AC856E722B9}"/>
            </a:ext>
          </a:extLst>
        </xdr:cNvPr>
        <xdr:cNvSpPr/>
      </xdr:nvSpPr>
      <xdr:spPr>
        <a:xfrm>
          <a:off x="3703955" y="1070398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3" name="テキスト ボックス 152">
          <a:extLst>
            <a:ext uri="{FF2B5EF4-FFF2-40B4-BE49-F238E27FC236}">
              <a16:creationId xmlns:a16="http://schemas.microsoft.com/office/drawing/2014/main" id="{3A8F92A5-CE30-44A0-9334-097CA5719DA9}"/>
            </a:ext>
          </a:extLst>
        </xdr:cNvPr>
        <xdr:cNvSpPr txBox="1"/>
      </xdr:nvSpPr>
      <xdr:spPr>
        <a:xfrm>
          <a:off x="3406140" y="1047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4" name="楕円 153">
          <a:extLst>
            <a:ext uri="{FF2B5EF4-FFF2-40B4-BE49-F238E27FC236}">
              <a16:creationId xmlns:a16="http://schemas.microsoft.com/office/drawing/2014/main" id="{78767166-82B4-4F47-9C8F-67504450984A}"/>
            </a:ext>
          </a:extLst>
        </xdr:cNvPr>
        <xdr:cNvSpPr/>
      </xdr:nvSpPr>
      <xdr:spPr>
        <a:xfrm>
          <a:off x="2887345" y="11126258"/>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55" name="テキスト ボックス 154">
          <a:extLst>
            <a:ext uri="{FF2B5EF4-FFF2-40B4-BE49-F238E27FC236}">
              <a16:creationId xmlns:a16="http://schemas.microsoft.com/office/drawing/2014/main" id="{7A89D8C6-37BA-4249-B72F-B6B27A0DAC4E}"/>
            </a:ext>
          </a:extLst>
        </xdr:cNvPr>
        <xdr:cNvSpPr txBox="1"/>
      </xdr:nvSpPr>
      <xdr:spPr>
        <a:xfrm>
          <a:off x="2599055" y="1121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6" name="楕円 155">
          <a:extLst>
            <a:ext uri="{FF2B5EF4-FFF2-40B4-BE49-F238E27FC236}">
              <a16:creationId xmlns:a16="http://schemas.microsoft.com/office/drawing/2014/main" id="{CB77B9F1-53DA-4F33-97D1-606F98225A4C}"/>
            </a:ext>
          </a:extLst>
        </xdr:cNvPr>
        <xdr:cNvSpPr/>
      </xdr:nvSpPr>
      <xdr:spPr>
        <a:xfrm>
          <a:off x="2095500" y="1128924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7" name="テキスト ボックス 156">
          <a:extLst>
            <a:ext uri="{FF2B5EF4-FFF2-40B4-BE49-F238E27FC236}">
              <a16:creationId xmlns:a16="http://schemas.microsoft.com/office/drawing/2014/main" id="{FDE574B5-A8EF-480B-A1E0-4026BD89E71E}"/>
            </a:ext>
          </a:extLst>
        </xdr:cNvPr>
        <xdr:cNvSpPr txBox="1"/>
      </xdr:nvSpPr>
      <xdr:spPr>
        <a:xfrm>
          <a:off x="1782445" y="1137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19685</xdr:rowOff>
    </xdr:from>
    <xdr:to>
      <xdr:col>7</xdr:col>
      <xdr:colOff>31750</xdr:colOff>
      <xdr:row>66</xdr:row>
      <xdr:rowOff>121285</xdr:rowOff>
    </xdr:to>
    <xdr:sp macro="" textlink="">
      <xdr:nvSpPr>
        <xdr:cNvPr id="158" name="楕円 157">
          <a:extLst>
            <a:ext uri="{FF2B5EF4-FFF2-40B4-BE49-F238E27FC236}">
              <a16:creationId xmlns:a16="http://schemas.microsoft.com/office/drawing/2014/main" id="{A53E9C05-4C84-4AE0-BF9F-75B1A6C934E6}"/>
            </a:ext>
          </a:extLst>
        </xdr:cNvPr>
        <xdr:cNvSpPr/>
      </xdr:nvSpPr>
      <xdr:spPr>
        <a:xfrm>
          <a:off x="1278890" y="11331575"/>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106062</xdr:rowOff>
    </xdr:from>
    <xdr:ext cx="762000" cy="259045"/>
    <xdr:sp macro="" textlink="">
      <xdr:nvSpPr>
        <xdr:cNvPr id="159" name="テキスト ボックス 158">
          <a:extLst>
            <a:ext uri="{FF2B5EF4-FFF2-40B4-BE49-F238E27FC236}">
              <a16:creationId xmlns:a16="http://schemas.microsoft.com/office/drawing/2014/main" id="{353CE2E1-42D0-47F2-9549-149329B6AF6F}"/>
            </a:ext>
          </a:extLst>
        </xdr:cNvPr>
        <xdr:cNvSpPr txBox="1"/>
      </xdr:nvSpPr>
      <xdr:spPr>
        <a:xfrm>
          <a:off x="967740" y="1141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6FE45E9-2A42-4FAC-AD06-C82895C1FE5D}"/>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90EB40B7-236D-4900-B6B3-8205F83F29BF}"/>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6337A7D7-6D52-4EF6-9D70-50F8F71E05D3}"/>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D58A4A7D-7B92-4377-A2C4-8ACC4BA0F3FC}"/>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226DBE8F-B248-4C4B-828D-065BAE6AA917}"/>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1028A2E6-340F-469F-A79F-6EC7A2DD74B7}"/>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8209903C-FCB8-4444-8013-E51CF16B9B66}"/>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1B91F8DE-9FD7-4368-A42A-FA8F6652D9D4}"/>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FDE90642-6EFB-48EB-B868-EF51F4FFC201}"/>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27B8FD17-682D-407C-9F58-5043F55F3A54}"/>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D13B59BE-90C9-4074-9F22-876FCF3ACE6F}"/>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F2158C8A-7F5E-403A-913E-32624A2ACE9B}"/>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5B63B17F-C1C8-446D-B793-305AA06FF69B}"/>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令和２年度の会計年度任用職員制度の導入時から規模的に膨らんで推移しているが、類似団体との比較では大きく下回っている。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は人件費で、職員数が類似団体の平均よりも少ないためである。一部事務組合の人件費・物件費に充てる負担金、公営事業会計の人件費・物件費等に充てる繰出金といった費用を合計した場合でも、人口一人あたりの金額は類似団体平均より低いが、これらの経費についても増加しないよう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A485F1E-D991-4D1C-8EF3-2093A6DE6252}"/>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0C21E48-1F87-4EDB-A9C3-751BE00B5807}"/>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99471E40-01EB-40A8-89DE-D27791A5005F}"/>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6E9181F2-A89B-4F0D-9A51-BE366BB04218}"/>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2CCE6A3F-DB77-4BB6-9C47-958E4B3CD581}"/>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7A7BB9F-C1D2-4745-9056-04519E4455D7}"/>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DDF6768F-DF6E-48DA-BEEF-7AB73EE9889E}"/>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1EC4CAC6-66A1-4F23-A31C-4329D93E1B64}"/>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502CC50D-6351-494C-AC84-61C9A9C5C351}"/>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21453E46-F248-4B9B-BD95-2C86A7957141}"/>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FE47CE0C-2B53-4166-8EC6-ED134DAA06F8}"/>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F432D7ED-1839-4BB3-8A22-9E54B0A0996A}"/>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6E9C7B77-A6C6-4165-8FE7-19AF53676D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43FE5FB-EE23-4B8A-8A9B-FC0B51276BE5}"/>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860337E3-715E-497E-9D56-2E265ABB4624}"/>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2A63293F-D0D8-4E16-932F-EBD4CCBCDC6A}"/>
            </a:ext>
          </a:extLst>
        </xdr:cNvPr>
        <xdr:cNvCxnSpPr/>
      </xdr:nvCxnSpPr>
      <xdr:spPr>
        <a:xfrm flipV="1">
          <a:off x="4511040" y="14010540"/>
          <a:ext cx="0" cy="1341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BB472FB6-19D2-452F-A0D6-76628315BE22}"/>
            </a:ext>
          </a:extLst>
        </xdr:cNvPr>
        <xdr:cNvSpPr txBox="1"/>
      </xdr:nvSpPr>
      <xdr:spPr>
        <a:xfrm>
          <a:off x="4588510" y="1531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5783FB3F-7957-4A9E-B111-A2FA872B8C5E}"/>
            </a:ext>
          </a:extLst>
        </xdr:cNvPr>
        <xdr:cNvCxnSpPr/>
      </xdr:nvCxnSpPr>
      <xdr:spPr>
        <a:xfrm>
          <a:off x="4427855" y="1535189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87FC4024-94FA-4CC0-8F5F-323B07CDA71E}"/>
            </a:ext>
          </a:extLst>
        </xdr:cNvPr>
        <xdr:cNvSpPr txBox="1"/>
      </xdr:nvSpPr>
      <xdr:spPr>
        <a:xfrm>
          <a:off x="458851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BB5AF6FF-FD90-47CA-BCFE-CD1B5059D7CC}"/>
            </a:ext>
          </a:extLst>
        </xdr:cNvPr>
        <xdr:cNvCxnSpPr/>
      </xdr:nvCxnSpPr>
      <xdr:spPr>
        <a:xfrm>
          <a:off x="4427855" y="140105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143053</xdr:rowOff>
    </xdr:from>
    <xdr:to>
      <xdr:col>23</xdr:col>
      <xdr:colOff>133350</xdr:colOff>
      <xdr:row>81</xdr:row>
      <xdr:rowOff>151330</xdr:rowOff>
    </xdr:to>
    <xdr:cxnSp macro="">
      <xdr:nvCxnSpPr>
        <xdr:cNvPr id="193" name="直線コネクタ 192">
          <a:extLst>
            <a:ext uri="{FF2B5EF4-FFF2-40B4-BE49-F238E27FC236}">
              <a16:creationId xmlns:a16="http://schemas.microsoft.com/office/drawing/2014/main" id="{049B3976-08E6-4D41-9646-B70397922D2F}"/>
            </a:ext>
          </a:extLst>
        </xdr:cNvPr>
        <xdr:cNvCxnSpPr/>
      </xdr:nvCxnSpPr>
      <xdr:spPr>
        <a:xfrm>
          <a:off x="3749040" y="14028598"/>
          <a:ext cx="7620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E0365BF2-7036-43D0-9939-0B8ED0AD6CD3}"/>
            </a:ext>
          </a:extLst>
        </xdr:cNvPr>
        <xdr:cNvSpPr txBox="1"/>
      </xdr:nvSpPr>
      <xdr:spPr>
        <a:xfrm>
          <a:off x="4588510" y="14146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408F3399-19C3-4A6A-827C-311C65ED50A7}"/>
            </a:ext>
          </a:extLst>
        </xdr:cNvPr>
        <xdr:cNvSpPr/>
      </xdr:nvSpPr>
      <xdr:spPr>
        <a:xfrm>
          <a:off x="4465955" y="14172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143053</xdr:rowOff>
    </xdr:from>
    <xdr:to>
      <xdr:col>19</xdr:col>
      <xdr:colOff>133350</xdr:colOff>
      <xdr:row>81</xdr:row>
      <xdr:rowOff>149047</xdr:rowOff>
    </xdr:to>
    <xdr:cxnSp macro="">
      <xdr:nvCxnSpPr>
        <xdr:cNvPr id="196" name="直線コネクタ 195">
          <a:extLst>
            <a:ext uri="{FF2B5EF4-FFF2-40B4-BE49-F238E27FC236}">
              <a16:creationId xmlns:a16="http://schemas.microsoft.com/office/drawing/2014/main" id="{0B7C1865-F523-45D4-B3A7-08121AAF97BD}"/>
            </a:ext>
          </a:extLst>
        </xdr:cNvPr>
        <xdr:cNvCxnSpPr/>
      </xdr:nvCxnSpPr>
      <xdr:spPr>
        <a:xfrm flipV="1">
          <a:off x="2941955" y="14028598"/>
          <a:ext cx="807085"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D8C7F155-CAE0-405D-ADBB-65D4AE7E1820}"/>
            </a:ext>
          </a:extLst>
        </xdr:cNvPr>
        <xdr:cNvSpPr/>
      </xdr:nvSpPr>
      <xdr:spPr>
        <a:xfrm>
          <a:off x="3703955" y="1414462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AE5A9A3B-1DA7-4FDA-B362-883EE3BFDD2B}"/>
            </a:ext>
          </a:extLst>
        </xdr:cNvPr>
        <xdr:cNvSpPr txBox="1"/>
      </xdr:nvSpPr>
      <xdr:spPr>
        <a:xfrm>
          <a:off x="3406140" y="14232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108654</xdr:rowOff>
    </xdr:from>
    <xdr:to>
      <xdr:col>15</xdr:col>
      <xdr:colOff>82550</xdr:colOff>
      <xdr:row>81</xdr:row>
      <xdr:rowOff>149047</xdr:rowOff>
    </xdr:to>
    <xdr:cxnSp macro="">
      <xdr:nvCxnSpPr>
        <xdr:cNvPr id="199" name="直線コネクタ 198">
          <a:extLst>
            <a:ext uri="{FF2B5EF4-FFF2-40B4-BE49-F238E27FC236}">
              <a16:creationId xmlns:a16="http://schemas.microsoft.com/office/drawing/2014/main" id="{B6005662-37F7-48F5-A454-986B18CB7C79}"/>
            </a:ext>
          </a:extLst>
        </xdr:cNvPr>
        <xdr:cNvCxnSpPr/>
      </xdr:nvCxnSpPr>
      <xdr:spPr>
        <a:xfrm>
          <a:off x="2125345" y="13994199"/>
          <a:ext cx="816610" cy="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BB7E0679-50C9-4186-A083-0575A1546729}"/>
            </a:ext>
          </a:extLst>
        </xdr:cNvPr>
        <xdr:cNvSpPr/>
      </xdr:nvSpPr>
      <xdr:spPr>
        <a:xfrm>
          <a:off x="2887345" y="14123997"/>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28371DFD-FD95-43C9-B605-3A945B997D2C}"/>
            </a:ext>
          </a:extLst>
        </xdr:cNvPr>
        <xdr:cNvSpPr txBox="1"/>
      </xdr:nvSpPr>
      <xdr:spPr>
        <a:xfrm>
          <a:off x="2599055"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108654</xdr:rowOff>
    </xdr:from>
    <xdr:to>
      <xdr:col>11</xdr:col>
      <xdr:colOff>31750</xdr:colOff>
      <xdr:row>81</xdr:row>
      <xdr:rowOff>112827</xdr:rowOff>
    </xdr:to>
    <xdr:cxnSp macro="">
      <xdr:nvCxnSpPr>
        <xdr:cNvPr id="202" name="直線コネクタ 201">
          <a:extLst>
            <a:ext uri="{FF2B5EF4-FFF2-40B4-BE49-F238E27FC236}">
              <a16:creationId xmlns:a16="http://schemas.microsoft.com/office/drawing/2014/main" id="{E9398E2A-97D4-49E9-88CD-C828F8421D2A}"/>
            </a:ext>
          </a:extLst>
        </xdr:cNvPr>
        <xdr:cNvCxnSpPr/>
      </xdr:nvCxnSpPr>
      <xdr:spPr>
        <a:xfrm flipV="1">
          <a:off x="1333500" y="13994199"/>
          <a:ext cx="791845"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3BF5609A-3D2C-48D4-B326-02641681E4B2}"/>
            </a:ext>
          </a:extLst>
        </xdr:cNvPr>
        <xdr:cNvSpPr/>
      </xdr:nvSpPr>
      <xdr:spPr>
        <a:xfrm>
          <a:off x="2095500" y="1409443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CCCB08D7-C8A3-4C7C-B590-68650CF99152}"/>
            </a:ext>
          </a:extLst>
        </xdr:cNvPr>
        <xdr:cNvSpPr txBox="1"/>
      </xdr:nvSpPr>
      <xdr:spPr>
        <a:xfrm>
          <a:off x="1782445" y="1418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FAFB61E9-92DE-4C86-9DE3-776FC88807F7}"/>
            </a:ext>
          </a:extLst>
        </xdr:cNvPr>
        <xdr:cNvSpPr/>
      </xdr:nvSpPr>
      <xdr:spPr>
        <a:xfrm>
          <a:off x="1278890" y="14084930"/>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D4A88676-DF54-4A08-8816-7CB02D65E2C1}"/>
            </a:ext>
          </a:extLst>
        </xdr:cNvPr>
        <xdr:cNvSpPr txBox="1"/>
      </xdr:nvSpPr>
      <xdr:spPr>
        <a:xfrm>
          <a:off x="96774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0502162-E261-47CD-B287-FF098EC43400}"/>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CBA65CA-6F67-4EA8-AB78-FB6DA7E4C1AC}"/>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D5B1B36-BA8F-480E-960D-1FA5163E613D}"/>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666733E-572A-4494-84D8-B5F612388592}"/>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EBE3C20-8B6A-4979-AF1B-9E5BDA7A44AD}"/>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100530</xdr:rowOff>
    </xdr:from>
    <xdr:to>
      <xdr:col>23</xdr:col>
      <xdr:colOff>184150</xdr:colOff>
      <xdr:row>82</xdr:row>
      <xdr:rowOff>30680</xdr:rowOff>
    </xdr:to>
    <xdr:sp macro="" textlink="">
      <xdr:nvSpPr>
        <xdr:cNvPr id="212" name="楕円 211">
          <a:extLst>
            <a:ext uri="{FF2B5EF4-FFF2-40B4-BE49-F238E27FC236}">
              <a16:creationId xmlns:a16="http://schemas.microsoft.com/office/drawing/2014/main" id="{C09BBBDF-1C44-4CFA-9000-85E28789D396}"/>
            </a:ext>
          </a:extLst>
        </xdr:cNvPr>
        <xdr:cNvSpPr/>
      </xdr:nvSpPr>
      <xdr:spPr>
        <a:xfrm>
          <a:off x="4465955" y="139841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21807</xdr:rowOff>
    </xdr:from>
    <xdr:ext cx="762000" cy="259045"/>
    <xdr:sp macro="" textlink="">
      <xdr:nvSpPr>
        <xdr:cNvPr id="213" name="人件費・物件費等の状況該当値テキスト">
          <a:extLst>
            <a:ext uri="{FF2B5EF4-FFF2-40B4-BE49-F238E27FC236}">
              <a16:creationId xmlns:a16="http://schemas.microsoft.com/office/drawing/2014/main" id="{5DC69DB5-4CAF-46C0-8A28-9DEF7A7B43CD}"/>
            </a:ext>
          </a:extLst>
        </xdr:cNvPr>
        <xdr:cNvSpPr txBox="1"/>
      </xdr:nvSpPr>
      <xdr:spPr>
        <a:xfrm>
          <a:off x="4588510" y="1390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92253</xdr:rowOff>
    </xdr:from>
    <xdr:to>
      <xdr:col>19</xdr:col>
      <xdr:colOff>184150</xdr:colOff>
      <xdr:row>82</xdr:row>
      <xdr:rowOff>22403</xdr:rowOff>
    </xdr:to>
    <xdr:sp macro="" textlink="">
      <xdr:nvSpPr>
        <xdr:cNvPr id="214" name="楕円 213">
          <a:extLst>
            <a:ext uri="{FF2B5EF4-FFF2-40B4-BE49-F238E27FC236}">
              <a16:creationId xmlns:a16="http://schemas.microsoft.com/office/drawing/2014/main" id="{2C99D958-B3AD-4616-82E0-C1EBB4C38D97}"/>
            </a:ext>
          </a:extLst>
        </xdr:cNvPr>
        <xdr:cNvSpPr/>
      </xdr:nvSpPr>
      <xdr:spPr>
        <a:xfrm>
          <a:off x="3703955" y="1398351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32580</xdr:rowOff>
    </xdr:from>
    <xdr:ext cx="736600" cy="259045"/>
    <xdr:sp macro="" textlink="">
      <xdr:nvSpPr>
        <xdr:cNvPr id="215" name="テキスト ボックス 214">
          <a:extLst>
            <a:ext uri="{FF2B5EF4-FFF2-40B4-BE49-F238E27FC236}">
              <a16:creationId xmlns:a16="http://schemas.microsoft.com/office/drawing/2014/main" id="{5FCFCDA6-38C7-4F2A-9A7B-F15CF00C3D01}"/>
            </a:ext>
          </a:extLst>
        </xdr:cNvPr>
        <xdr:cNvSpPr txBox="1"/>
      </xdr:nvSpPr>
      <xdr:spPr>
        <a:xfrm>
          <a:off x="3406140" y="13746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98247</xdr:rowOff>
    </xdr:from>
    <xdr:to>
      <xdr:col>15</xdr:col>
      <xdr:colOff>133350</xdr:colOff>
      <xdr:row>82</xdr:row>
      <xdr:rowOff>28397</xdr:rowOff>
    </xdr:to>
    <xdr:sp macro="" textlink="">
      <xdr:nvSpPr>
        <xdr:cNvPr id="216" name="楕円 215">
          <a:extLst>
            <a:ext uri="{FF2B5EF4-FFF2-40B4-BE49-F238E27FC236}">
              <a16:creationId xmlns:a16="http://schemas.microsoft.com/office/drawing/2014/main" id="{D89CF067-D644-4720-AF8C-E1AF6074F1A9}"/>
            </a:ext>
          </a:extLst>
        </xdr:cNvPr>
        <xdr:cNvSpPr/>
      </xdr:nvSpPr>
      <xdr:spPr>
        <a:xfrm>
          <a:off x="2887345" y="13981887"/>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38574</xdr:rowOff>
    </xdr:from>
    <xdr:ext cx="762000" cy="259045"/>
    <xdr:sp macro="" textlink="">
      <xdr:nvSpPr>
        <xdr:cNvPr id="217" name="テキスト ボックス 216">
          <a:extLst>
            <a:ext uri="{FF2B5EF4-FFF2-40B4-BE49-F238E27FC236}">
              <a16:creationId xmlns:a16="http://schemas.microsoft.com/office/drawing/2014/main" id="{CC231652-385C-40EB-8B9E-A9EBDFDF8709}"/>
            </a:ext>
          </a:extLst>
        </xdr:cNvPr>
        <xdr:cNvSpPr txBox="1"/>
      </xdr:nvSpPr>
      <xdr:spPr>
        <a:xfrm>
          <a:off x="2599055" y="137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57854</xdr:rowOff>
    </xdr:from>
    <xdr:to>
      <xdr:col>11</xdr:col>
      <xdr:colOff>82550</xdr:colOff>
      <xdr:row>81</xdr:row>
      <xdr:rowOff>159454</xdr:rowOff>
    </xdr:to>
    <xdr:sp macro="" textlink="">
      <xdr:nvSpPr>
        <xdr:cNvPr id="218" name="楕円 217">
          <a:extLst>
            <a:ext uri="{FF2B5EF4-FFF2-40B4-BE49-F238E27FC236}">
              <a16:creationId xmlns:a16="http://schemas.microsoft.com/office/drawing/2014/main" id="{25C68318-7DDE-4AE1-9327-14A09EC4B8DF}"/>
            </a:ext>
          </a:extLst>
        </xdr:cNvPr>
        <xdr:cNvSpPr/>
      </xdr:nvSpPr>
      <xdr:spPr>
        <a:xfrm>
          <a:off x="2095500" y="13941494"/>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169631</xdr:rowOff>
    </xdr:from>
    <xdr:ext cx="762000" cy="259045"/>
    <xdr:sp macro="" textlink="">
      <xdr:nvSpPr>
        <xdr:cNvPr id="219" name="テキスト ボックス 218">
          <a:extLst>
            <a:ext uri="{FF2B5EF4-FFF2-40B4-BE49-F238E27FC236}">
              <a16:creationId xmlns:a16="http://schemas.microsoft.com/office/drawing/2014/main" id="{4F859011-C8AB-4D5C-8701-FDD2FA8EB9BD}"/>
            </a:ext>
          </a:extLst>
        </xdr:cNvPr>
        <xdr:cNvSpPr txBox="1"/>
      </xdr:nvSpPr>
      <xdr:spPr>
        <a:xfrm>
          <a:off x="1782445" y="1371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62027</xdr:rowOff>
    </xdr:from>
    <xdr:to>
      <xdr:col>7</xdr:col>
      <xdr:colOff>31750</xdr:colOff>
      <xdr:row>81</xdr:row>
      <xdr:rowOff>163627</xdr:rowOff>
    </xdr:to>
    <xdr:sp macro="" textlink="">
      <xdr:nvSpPr>
        <xdr:cNvPr id="220" name="楕円 219">
          <a:extLst>
            <a:ext uri="{FF2B5EF4-FFF2-40B4-BE49-F238E27FC236}">
              <a16:creationId xmlns:a16="http://schemas.microsoft.com/office/drawing/2014/main" id="{74AA578B-7B2E-4344-8091-3EF41AA4EAE9}"/>
            </a:ext>
          </a:extLst>
        </xdr:cNvPr>
        <xdr:cNvSpPr/>
      </xdr:nvSpPr>
      <xdr:spPr>
        <a:xfrm>
          <a:off x="1278890" y="13945667"/>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2354</xdr:rowOff>
    </xdr:from>
    <xdr:ext cx="762000" cy="259045"/>
    <xdr:sp macro="" textlink="">
      <xdr:nvSpPr>
        <xdr:cNvPr id="221" name="テキスト ボックス 220">
          <a:extLst>
            <a:ext uri="{FF2B5EF4-FFF2-40B4-BE49-F238E27FC236}">
              <a16:creationId xmlns:a16="http://schemas.microsoft.com/office/drawing/2014/main" id="{BE2616E8-EB81-41FB-A241-C49070449043}"/>
            </a:ext>
          </a:extLst>
        </xdr:cNvPr>
        <xdr:cNvSpPr txBox="1"/>
      </xdr:nvSpPr>
      <xdr:spPr>
        <a:xfrm>
          <a:off x="967740" y="1371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A952EFF9-2671-4260-B499-E4281007AA52}"/>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77511EE-9A4F-47CC-9E8B-E6F377493746}"/>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A3FA7481-0F94-44BE-AD15-F64A7ACFF84F}"/>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C188FF0C-BD3B-4E60-9210-73422F54C2D8}"/>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D6B9B85-D316-493B-B25E-B4AC1559E45A}"/>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6726E66-7C73-496B-90B8-9065B2F36B52}"/>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37329C3-65BA-47C7-B9EA-ECF0451A64F6}"/>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E2D5AF2F-B3F1-4375-B1F6-F72099F521F8}"/>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8C9C8AC-75B1-498B-993A-8A7E24978EA9}"/>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5056E50-D91B-46C6-9806-ADC4305C2F48}"/>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D418C71D-D642-46DA-8825-1B99B3F2B18A}"/>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83B2933-0261-40F5-933B-CB7E8AE6B293}"/>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88765F2-6F0E-44AB-9049-057E2D2BB1F9}"/>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経験年数階層の変動や一般行政職員の増員によるプラス要因よりも、高齢層職員の退職によるマイナス要因が大きく、</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ポイント下がった。類似団体平均と比較しても若干下回っている。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国における給与制度改革の動向を踏まえ、近隣町、人事院勧告、地域民間企業の給与差等を勘案しながら給料、職員手当の適正化を図る必要がある。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B93A303-B8DE-43AA-9791-81B051E1D4DC}"/>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18C8034-A22A-4F39-97DF-A54C9416F12E}"/>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423B5FA2-AECA-486F-B1AF-2997A5EFA758}"/>
            </a:ext>
          </a:extLst>
        </xdr:cNvPr>
        <xdr:cNvCxnSpPr/>
      </xdr:nvCxnSpPr>
      <xdr:spPr>
        <a:xfrm>
          <a:off x="11666855" y="153269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8EB5390F-CFED-41A6-A388-5D89A9A887A8}"/>
            </a:ext>
          </a:extLst>
        </xdr:cNvPr>
        <xdr:cNvSpPr txBox="1"/>
      </xdr:nvSpPr>
      <xdr:spPr>
        <a:xfrm>
          <a:off x="10981055" y="151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102EBB88-35F4-4C05-B2FE-5CB60B44A4A0}"/>
            </a:ext>
          </a:extLst>
        </xdr:cNvPr>
        <xdr:cNvCxnSpPr/>
      </xdr:nvCxnSpPr>
      <xdr:spPr>
        <a:xfrm>
          <a:off x="11666855" y="1484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ADC80142-E56D-4163-B17F-52C13506A987}"/>
            </a:ext>
          </a:extLst>
        </xdr:cNvPr>
        <xdr:cNvSpPr txBox="1"/>
      </xdr:nvSpPr>
      <xdr:spPr>
        <a:xfrm>
          <a:off x="10981055" y="147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48001D9-537D-4B64-8E9C-43EF21B77028}"/>
            </a:ext>
          </a:extLst>
        </xdr:cNvPr>
        <xdr:cNvCxnSpPr/>
      </xdr:nvCxnSpPr>
      <xdr:spPr>
        <a:xfrm>
          <a:off x="11666855" y="1435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FCB5432B-6A55-4779-BA92-FA7ABDF9A692}"/>
            </a:ext>
          </a:extLst>
        </xdr:cNvPr>
        <xdr:cNvSpPr txBox="1"/>
      </xdr:nvSpPr>
      <xdr:spPr>
        <a:xfrm>
          <a:off x="10981055" y="1422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B0DACF5E-9F34-48AB-ABB7-429483E78DFD}"/>
            </a:ext>
          </a:extLst>
        </xdr:cNvPr>
        <xdr:cNvCxnSpPr/>
      </xdr:nvCxnSpPr>
      <xdr:spPr>
        <a:xfrm>
          <a:off x="11666855" y="1388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9A71332A-F8C0-45A8-B868-5E8F39BC14A8}"/>
            </a:ext>
          </a:extLst>
        </xdr:cNvPr>
        <xdr:cNvSpPr txBox="1"/>
      </xdr:nvSpPr>
      <xdr:spPr>
        <a:xfrm>
          <a:off x="10981055" y="137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52EF58BE-9C9B-4D19-A452-5184197604AE}"/>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76220B48-3C05-4A64-81F6-DE1FA102DBB9}"/>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B40A04EC-0F99-4CAE-83AC-F3BE747CC28F}"/>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5C1346E3-F1C3-4508-BCD3-4E97040FED22}"/>
            </a:ext>
          </a:extLst>
        </xdr:cNvPr>
        <xdr:cNvCxnSpPr/>
      </xdr:nvCxnSpPr>
      <xdr:spPr>
        <a:xfrm flipV="1">
          <a:off x="15476855" y="14086713"/>
          <a:ext cx="0" cy="12287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6F8A55B0-2067-439F-9061-C9F0B3B51AB5}"/>
            </a:ext>
          </a:extLst>
        </xdr:cNvPr>
        <xdr:cNvSpPr txBox="1"/>
      </xdr:nvSpPr>
      <xdr:spPr>
        <a:xfrm>
          <a:off x="15560040" y="15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89D6C47C-B3E0-4066-9DA3-381E6D1A9814}"/>
            </a:ext>
          </a:extLst>
        </xdr:cNvPr>
        <xdr:cNvCxnSpPr/>
      </xdr:nvCxnSpPr>
      <xdr:spPr>
        <a:xfrm>
          <a:off x="15408910" y="1531543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700602AA-F56D-42B7-8C9A-ED6A9061367E}"/>
            </a:ext>
          </a:extLst>
        </xdr:cNvPr>
        <xdr:cNvSpPr txBox="1"/>
      </xdr:nvSpPr>
      <xdr:spPr>
        <a:xfrm>
          <a:off x="1556004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D3BB9C65-2785-403A-AED6-7F37F6156B1B}"/>
            </a:ext>
          </a:extLst>
        </xdr:cNvPr>
        <xdr:cNvCxnSpPr/>
      </xdr:nvCxnSpPr>
      <xdr:spPr>
        <a:xfrm>
          <a:off x="15408910" y="1408671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166624</xdr:rowOff>
    </xdr:from>
    <xdr:to>
      <xdr:col>81</xdr:col>
      <xdr:colOff>44450</xdr:colOff>
      <xdr:row>88</xdr:row>
      <xdr:rowOff>9652</xdr:rowOff>
    </xdr:to>
    <xdr:cxnSp macro="">
      <xdr:nvCxnSpPr>
        <xdr:cNvPr id="253" name="直線コネクタ 252">
          <a:extLst>
            <a:ext uri="{FF2B5EF4-FFF2-40B4-BE49-F238E27FC236}">
              <a16:creationId xmlns:a16="http://schemas.microsoft.com/office/drawing/2014/main" id="{E790D6B7-F26A-4802-8D3A-DF62FB35CD3B}"/>
            </a:ext>
          </a:extLst>
        </xdr:cNvPr>
        <xdr:cNvCxnSpPr/>
      </xdr:nvCxnSpPr>
      <xdr:spPr>
        <a:xfrm flipV="1">
          <a:off x="14714855" y="15086584"/>
          <a:ext cx="762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33BF1E9B-89D8-49CC-9E85-9024E288E324}"/>
            </a:ext>
          </a:extLst>
        </xdr:cNvPr>
        <xdr:cNvSpPr txBox="1"/>
      </xdr:nvSpPr>
      <xdr:spPr>
        <a:xfrm>
          <a:off x="1556004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8864A5A8-25FE-4F95-9724-0C8753591F03}"/>
            </a:ext>
          </a:extLst>
        </xdr:cNvPr>
        <xdr:cNvSpPr/>
      </xdr:nvSpPr>
      <xdr:spPr>
        <a:xfrm>
          <a:off x="15427960" y="15059025"/>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xdr:rowOff>
    </xdr:from>
    <xdr:to>
      <xdr:col>77</xdr:col>
      <xdr:colOff>44450</xdr:colOff>
      <xdr:row>88</xdr:row>
      <xdr:rowOff>33782</xdr:rowOff>
    </xdr:to>
    <xdr:cxnSp macro="">
      <xdr:nvCxnSpPr>
        <xdr:cNvPr id="256" name="直線コネクタ 255">
          <a:extLst>
            <a:ext uri="{FF2B5EF4-FFF2-40B4-BE49-F238E27FC236}">
              <a16:creationId xmlns:a16="http://schemas.microsoft.com/office/drawing/2014/main" id="{9512F85C-F222-476B-A4AD-8BB2835F1C60}"/>
            </a:ext>
          </a:extLst>
        </xdr:cNvPr>
        <xdr:cNvCxnSpPr/>
      </xdr:nvCxnSpPr>
      <xdr:spPr>
        <a:xfrm flipV="1">
          <a:off x="13903960" y="15099157"/>
          <a:ext cx="81089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8C5389A-4423-4425-930C-DADAC1B97584}"/>
            </a:ext>
          </a:extLst>
        </xdr:cNvPr>
        <xdr:cNvSpPr/>
      </xdr:nvSpPr>
      <xdr:spPr>
        <a:xfrm>
          <a:off x="14665960" y="15070582"/>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E1E6AE82-B0FC-48B3-B6B1-5745F08CC6F6}"/>
            </a:ext>
          </a:extLst>
        </xdr:cNvPr>
        <xdr:cNvSpPr txBox="1"/>
      </xdr:nvSpPr>
      <xdr:spPr>
        <a:xfrm>
          <a:off x="14371955" y="1515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19304</xdr:rowOff>
    </xdr:from>
    <xdr:to>
      <xdr:col>72</xdr:col>
      <xdr:colOff>203200</xdr:colOff>
      <xdr:row>88</xdr:row>
      <xdr:rowOff>33782</xdr:rowOff>
    </xdr:to>
    <xdr:cxnSp macro="">
      <xdr:nvCxnSpPr>
        <xdr:cNvPr id="259" name="直線コネクタ 258">
          <a:extLst>
            <a:ext uri="{FF2B5EF4-FFF2-40B4-BE49-F238E27FC236}">
              <a16:creationId xmlns:a16="http://schemas.microsoft.com/office/drawing/2014/main" id="{E4866925-D956-40F4-8E84-C52AC000B22E}"/>
            </a:ext>
          </a:extLst>
        </xdr:cNvPr>
        <xdr:cNvCxnSpPr/>
      </xdr:nvCxnSpPr>
      <xdr:spPr>
        <a:xfrm>
          <a:off x="13106400" y="15103094"/>
          <a:ext cx="79756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470B5111-C472-42B4-9C72-B2B4CF1819A0}"/>
            </a:ext>
          </a:extLst>
        </xdr:cNvPr>
        <xdr:cNvSpPr/>
      </xdr:nvSpPr>
      <xdr:spPr>
        <a:xfrm>
          <a:off x="13868400" y="1506575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DA442FA1-10C5-4097-A40A-DD13DC069F22}"/>
            </a:ext>
          </a:extLst>
        </xdr:cNvPr>
        <xdr:cNvSpPr txBox="1"/>
      </xdr:nvSpPr>
      <xdr:spPr>
        <a:xfrm>
          <a:off x="13555345" y="1483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19304</xdr:rowOff>
    </xdr:from>
    <xdr:to>
      <xdr:col>68</xdr:col>
      <xdr:colOff>152400</xdr:colOff>
      <xdr:row>88</xdr:row>
      <xdr:rowOff>62737</xdr:rowOff>
    </xdr:to>
    <xdr:cxnSp macro="">
      <xdr:nvCxnSpPr>
        <xdr:cNvPr id="262" name="直線コネクタ 261">
          <a:extLst>
            <a:ext uri="{FF2B5EF4-FFF2-40B4-BE49-F238E27FC236}">
              <a16:creationId xmlns:a16="http://schemas.microsoft.com/office/drawing/2014/main" id="{81CED9F5-CA0C-4FF5-B422-0A7F2B6D3611}"/>
            </a:ext>
          </a:extLst>
        </xdr:cNvPr>
        <xdr:cNvCxnSpPr/>
      </xdr:nvCxnSpPr>
      <xdr:spPr>
        <a:xfrm flipV="1">
          <a:off x="12289790" y="15103094"/>
          <a:ext cx="81661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93366B20-D3B9-4761-8B3B-E56F4E788307}"/>
            </a:ext>
          </a:extLst>
        </xdr:cNvPr>
        <xdr:cNvSpPr/>
      </xdr:nvSpPr>
      <xdr:spPr>
        <a:xfrm>
          <a:off x="13051790" y="15065756"/>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1751EC42-6E6D-4863-8C75-21A7E2CA9804}"/>
            </a:ext>
          </a:extLst>
        </xdr:cNvPr>
        <xdr:cNvSpPr txBox="1"/>
      </xdr:nvSpPr>
      <xdr:spPr>
        <a:xfrm>
          <a:off x="12763500" y="151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41DB6EB9-B5F7-4D0F-BC30-110E9D09D7EE}"/>
            </a:ext>
          </a:extLst>
        </xdr:cNvPr>
        <xdr:cNvSpPr/>
      </xdr:nvSpPr>
      <xdr:spPr>
        <a:xfrm>
          <a:off x="12246610" y="150657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A4343E50-DC8C-488E-A9AF-28FEE58B2FAE}"/>
            </a:ext>
          </a:extLst>
        </xdr:cNvPr>
        <xdr:cNvSpPr txBox="1"/>
      </xdr:nvSpPr>
      <xdr:spPr>
        <a:xfrm>
          <a:off x="11946890" y="1483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CB9CA6C-0745-4497-ACB0-3714614FA8F8}"/>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5829B23-3DAC-49A3-976C-7A43ACDC90B7}"/>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7722010B-4D86-45AB-869B-BAB0A589275F}"/>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71A637C-42F7-4C17-BA5D-A381647641F2}"/>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F590C27-FE7B-47AC-97F5-52C775382290}"/>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115824</xdr:rowOff>
    </xdr:from>
    <xdr:to>
      <xdr:col>81</xdr:col>
      <xdr:colOff>95250</xdr:colOff>
      <xdr:row>88</xdr:row>
      <xdr:rowOff>45974</xdr:rowOff>
    </xdr:to>
    <xdr:sp macro="" textlink="">
      <xdr:nvSpPr>
        <xdr:cNvPr id="272" name="楕円 271">
          <a:extLst>
            <a:ext uri="{FF2B5EF4-FFF2-40B4-BE49-F238E27FC236}">
              <a16:creationId xmlns:a16="http://schemas.microsoft.com/office/drawing/2014/main" id="{10D4274F-B1D7-45CC-8452-CA5A2EAECA66}"/>
            </a:ext>
          </a:extLst>
        </xdr:cNvPr>
        <xdr:cNvSpPr/>
      </xdr:nvSpPr>
      <xdr:spPr>
        <a:xfrm>
          <a:off x="15427960" y="15031974"/>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132351</xdr:rowOff>
    </xdr:from>
    <xdr:ext cx="762000" cy="259045"/>
    <xdr:sp macro="" textlink="">
      <xdr:nvSpPr>
        <xdr:cNvPr id="273" name="給与水準   （国との比較）該当値テキスト">
          <a:extLst>
            <a:ext uri="{FF2B5EF4-FFF2-40B4-BE49-F238E27FC236}">
              <a16:creationId xmlns:a16="http://schemas.microsoft.com/office/drawing/2014/main" id="{D4155182-63A3-4C4E-A45B-A7A191AF801F}"/>
            </a:ext>
          </a:extLst>
        </xdr:cNvPr>
        <xdr:cNvSpPr txBox="1"/>
      </xdr:nvSpPr>
      <xdr:spPr>
        <a:xfrm>
          <a:off x="15560040" y="1488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130302</xdr:rowOff>
    </xdr:from>
    <xdr:to>
      <xdr:col>77</xdr:col>
      <xdr:colOff>95250</xdr:colOff>
      <xdr:row>88</xdr:row>
      <xdr:rowOff>60452</xdr:rowOff>
    </xdr:to>
    <xdr:sp macro="" textlink="">
      <xdr:nvSpPr>
        <xdr:cNvPr id="274" name="楕円 273">
          <a:extLst>
            <a:ext uri="{FF2B5EF4-FFF2-40B4-BE49-F238E27FC236}">
              <a16:creationId xmlns:a16="http://schemas.microsoft.com/office/drawing/2014/main" id="{8C2BBEEA-4E4D-4099-BD69-8A3A6C25914C}"/>
            </a:ext>
          </a:extLst>
        </xdr:cNvPr>
        <xdr:cNvSpPr/>
      </xdr:nvSpPr>
      <xdr:spPr>
        <a:xfrm>
          <a:off x="14665960" y="15050262"/>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70629</xdr:rowOff>
    </xdr:from>
    <xdr:ext cx="736600" cy="259045"/>
    <xdr:sp macro="" textlink="">
      <xdr:nvSpPr>
        <xdr:cNvPr id="275" name="テキスト ボックス 274">
          <a:extLst>
            <a:ext uri="{FF2B5EF4-FFF2-40B4-BE49-F238E27FC236}">
              <a16:creationId xmlns:a16="http://schemas.microsoft.com/office/drawing/2014/main" id="{A012D464-52A2-444E-917C-87C41BA3FCDB}"/>
            </a:ext>
          </a:extLst>
        </xdr:cNvPr>
        <xdr:cNvSpPr txBox="1"/>
      </xdr:nvSpPr>
      <xdr:spPr>
        <a:xfrm>
          <a:off x="14371955" y="1481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154432</xdr:rowOff>
    </xdr:from>
    <xdr:to>
      <xdr:col>73</xdr:col>
      <xdr:colOff>44450</xdr:colOff>
      <xdr:row>88</xdr:row>
      <xdr:rowOff>84582</xdr:rowOff>
    </xdr:to>
    <xdr:sp macro="" textlink="">
      <xdr:nvSpPr>
        <xdr:cNvPr id="276" name="楕円 275">
          <a:extLst>
            <a:ext uri="{FF2B5EF4-FFF2-40B4-BE49-F238E27FC236}">
              <a16:creationId xmlns:a16="http://schemas.microsoft.com/office/drawing/2014/main" id="{F91CAFA6-6029-4CEB-83C1-F733FF404367}"/>
            </a:ext>
          </a:extLst>
        </xdr:cNvPr>
        <xdr:cNvSpPr/>
      </xdr:nvSpPr>
      <xdr:spPr>
        <a:xfrm>
          <a:off x="13868400" y="1507058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69359</xdr:rowOff>
    </xdr:from>
    <xdr:ext cx="762000" cy="259045"/>
    <xdr:sp macro="" textlink="">
      <xdr:nvSpPr>
        <xdr:cNvPr id="277" name="テキスト ボックス 276">
          <a:extLst>
            <a:ext uri="{FF2B5EF4-FFF2-40B4-BE49-F238E27FC236}">
              <a16:creationId xmlns:a16="http://schemas.microsoft.com/office/drawing/2014/main" id="{E1AC4EBD-D1AF-4DC3-AD0F-9135F3D45479}"/>
            </a:ext>
          </a:extLst>
        </xdr:cNvPr>
        <xdr:cNvSpPr txBox="1"/>
      </xdr:nvSpPr>
      <xdr:spPr>
        <a:xfrm>
          <a:off x="13555345" y="151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139954</xdr:rowOff>
    </xdr:from>
    <xdr:to>
      <xdr:col>68</xdr:col>
      <xdr:colOff>203200</xdr:colOff>
      <xdr:row>88</xdr:row>
      <xdr:rowOff>70104</xdr:rowOff>
    </xdr:to>
    <xdr:sp macro="" textlink="">
      <xdr:nvSpPr>
        <xdr:cNvPr id="278" name="楕円 277">
          <a:extLst>
            <a:ext uri="{FF2B5EF4-FFF2-40B4-BE49-F238E27FC236}">
              <a16:creationId xmlns:a16="http://schemas.microsoft.com/office/drawing/2014/main" id="{9C299FF7-C281-4DCA-B5A8-57F66FC9310C}"/>
            </a:ext>
          </a:extLst>
        </xdr:cNvPr>
        <xdr:cNvSpPr/>
      </xdr:nvSpPr>
      <xdr:spPr>
        <a:xfrm>
          <a:off x="13051790" y="1505229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80281</xdr:rowOff>
    </xdr:from>
    <xdr:ext cx="762000" cy="259045"/>
    <xdr:sp macro="" textlink="">
      <xdr:nvSpPr>
        <xdr:cNvPr id="279" name="テキスト ボックス 278">
          <a:extLst>
            <a:ext uri="{FF2B5EF4-FFF2-40B4-BE49-F238E27FC236}">
              <a16:creationId xmlns:a16="http://schemas.microsoft.com/office/drawing/2014/main" id="{CE59F3EC-19AE-4091-9D71-73C1B3A9ADF1}"/>
            </a:ext>
          </a:extLst>
        </xdr:cNvPr>
        <xdr:cNvSpPr txBox="1"/>
      </xdr:nvSpPr>
      <xdr:spPr>
        <a:xfrm>
          <a:off x="12763500" y="1482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11937</xdr:rowOff>
    </xdr:from>
    <xdr:to>
      <xdr:col>64</xdr:col>
      <xdr:colOff>152400</xdr:colOff>
      <xdr:row>88</xdr:row>
      <xdr:rowOff>113537</xdr:rowOff>
    </xdr:to>
    <xdr:sp macro="" textlink="">
      <xdr:nvSpPr>
        <xdr:cNvPr id="280" name="楕円 279">
          <a:extLst>
            <a:ext uri="{FF2B5EF4-FFF2-40B4-BE49-F238E27FC236}">
              <a16:creationId xmlns:a16="http://schemas.microsoft.com/office/drawing/2014/main" id="{C3F7D6FF-0466-4E9A-AB9A-BDCEF9B07249}"/>
            </a:ext>
          </a:extLst>
        </xdr:cNvPr>
        <xdr:cNvSpPr/>
      </xdr:nvSpPr>
      <xdr:spPr>
        <a:xfrm>
          <a:off x="12246610" y="151033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98314</xdr:rowOff>
    </xdr:from>
    <xdr:ext cx="762000" cy="259045"/>
    <xdr:sp macro="" textlink="">
      <xdr:nvSpPr>
        <xdr:cNvPr id="281" name="テキスト ボックス 280">
          <a:extLst>
            <a:ext uri="{FF2B5EF4-FFF2-40B4-BE49-F238E27FC236}">
              <a16:creationId xmlns:a16="http://schemas.microsoft.com/office/drawing/2014/main" id="{5597353E-E303-48BA-B43D-2152A1983DB1}"/>
            </a:ext>
          </a:extLst>
        </xdr:cNvPr>
        <xdr:cNvSpPr txBox="1"/>
      </xdr:nvSpPr>
      <xdr:spPr>
        <a:xfrm>
          <a:off x="11946890" y="1518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1A060E70-6CA3-4604-813B-BBF15B294D47}"/>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4EC634BA-0012-4F12-A680-80D955A314AD}"/>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B89D85D4-55FE-4593-ABDB-4A0E7115C586}"/>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4D8AD905-E94D-4292-8B86-BC89DB39931A}"/>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40B87267-82B3-45D5-B566-F9E8758F16F2}"/>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FF4B2B3B-46FC-43D4-A860-514271FCACDA}"/>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44A14B2E-6505-4420-88CA-32F400EC812F}"/>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6E763FA-4B6B-45D1-BF54-40E71FA2A6BC}"/>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45C05249-EEDF-4984-BA60-CD2A9B54B948}"/>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7FC9B5E6-E834-4E85-BE90-E687BA3B34DC}"/>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73C86FB-A15E-471B-8E44-4333FC45D97B}"/>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63D39A9E-3581-4E10-B2E8-BD7E59FF7AB5}"/>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9A84E3EB-B8A2-4BC6-B09E-FC19B835AF39}"/>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市町村合併を行っていないこと、また、平成初期に行った新規採用の抑制により、類似団体平均を下回っている。現在は退職職員の補充で新規採用を行っているため、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人強で推移している。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採用抑制により職員の年齢構成に偏りがあり、今後は住民サービスを低下させることがないよう、計画的な採用を行い、適正な定員管理に努める必要がある。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70BCBFCD-A6FB-4F61-AE40-35C8C540FC2A}"/>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BC0365A1-AD90-4F44-A9D9-4E423C106F50}"/>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6A5D0482-6B02-4195-A089-761659A1F2A8}"/>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FBD99DD9-4666-4E5D-9F4A-0D45CA3D8AD3}"/>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CF82CC1E-96C0-46F5-9B6F-D6578FDF5675}"/>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8AF7402E-5C12-4E38-837A-FEB9CA9C239B}"/>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FB53DA91-077B-4CF8-A780-48AFD7CCFD34}"/>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1C34131B-A59E-4C35-9851-5C4FB719766D}"/>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D9372B65-61FD-4E0A-AFA6-BC5E1B3BDED4}"/>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D6A3B29E-9B6D-4969-9D0B-DA5F94B496F7}"/>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183F160C-4F18-481C-912E-C333EB2A88D1}"/>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CD4941AD-8DB5-49F4-81F3-98ABA6E6D1CE}"/>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DD309596-2A49-4591-9880-1950277A2B83}"/>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CE042ADC-4697-4D72-AE94-00B44CB6EE3B}"/>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E2054BF7-05D3-4322-BCF0-5D90DE7BBD13}"/>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3BA3B76-3DB3-4629-B535-AD7F46342A8A}"/>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E3E1693-2581-4BE1-900E-84A7538F293D}"/>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628EF334-92FC-4B06-ADA3-499AC10FCC1B}"/>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7488D46D-A716-45F5-A66D-1C639C393839}"/>
            </a:ext>
          </a:extLst>
        </xdr:cNvPr>
        <xdr:cNvCxnSpPr/>
      </xdr:nvCxnSpPr>
      <xdr:spPr>
        <a:xfrm flipV="1">
          <a:off x="15476855" y="1003557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4DE7EA45-9649-4416-A74A-BF2938BAE31F}"/>
            </a:ext>
          </a:extLst>
        </xdr:cNvPr>
        <xdr:cNvSpPr txBox="1"/>
      </xdr:nvSpPr>
      <xdr:spPr>
        <a:xfrm>
          <a:off x="15560040" y="11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8372102D-1818-429D-8B5F-C3E336604110}"/>
            </a:ext>
          </a:extLst>
        </xdr:cNvPr>
        <xdr:cNvCxnSpPr/>
      </xdr:nvCxnSpPr>
      <xdr:spPr>
        <a:xfrm>
          <a:off x="15408910" y="1168020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A040B801-07A5-4C8E-902E-874A6DE63CDE}"/>
            </a:ext>
          </a:extLst>
        </xdr:cNvPr>
        <xdr:cNvSpPr txBox="1"/>
      </xdr:nvSpPr>
      <xdr:spPr>
        <a:xfrm>
          <a:off x="15560040" y="978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5CB24507-C0A9-4052-B2E4-A7C337CCD228}"/>
            </a:ext>
          </a:extLst>
        </xdr:cNvPr>
        <xdr:cNvCxnSpPr/>
      </xdr:nvCxnSpPr>
      <xdr:spPr>
        <a:xfrm>
          <a:off x="15408910" y="1003557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19322</xdr:rowOff>
    </xdr:from>
    <xdr:to>
      <xdr:col>81</xdr:col>
      <xdr:colOff>44450</xdr:colOff>
      <xdr:row>59</xdr:row>
      <xdr:rowOff>32421</xdr:rowOff>
    </xdr:to>
    <xdr:cxnSp macro="">
      <xdr:nvCxnSpPr>
        <xdr:cNvPr id="318" name="直線コネクタ 317">
          <a:extLst>
            <a:ext uri="{FF2B5EF4-FFF2-40B4-BE49-F238E27FC236}">
              <a16:creationId xmlns:a16="http://schemas.microsoft.com/office/drawing/2014/main" id="{E7F17406-4FF0-48A9-B32B-B8EBBEF053AF}"/>
            </a:ext>
          </a:extLst>
        </xdr:cNvPr>
        <xdr:cNvCxnSpPr/>
      </xdr:nvCxnSpPr>
      <xdr:spPr>
        <a:xfrm>
          <a:off x="14714855" y="10131062"/>
          <a:ext cx="7620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8C78BBC4-2D08-4CB8-BD3C-C6D851998A4C}"/>
            </a:ext>
          </a:extLst>
        </xdr:cNvPr>
        <xdr:cNvSpPr txBox="1"/>
      </xdr:nvSpPr>
      <xdr:spPr>
        <a:xfrm>
          <a:off x="15560040" y="1033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307D0B97-94DC-4D5A-B337-72891001A89F}"/>
            </a:ext>
          </a:extLst>
        </xdr:cNvPr>
        <xdr:cNvSpPr/>
      </xdr:nvSpPr>
      <xdr:spPr>
        <a:xfrm>
          <a:off x="15427960" y="10360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9670</xdr:rowOff>
    </xdr:from>
    <xdr:to>
      <xdr:col>77</xdr:col>
      <xdr:colOff>44450</xdr:colOff>
      <xdr:row>59</xdr:row>
      <xdr:rowOff>19322</xdr:rowOff>
    </xdr:to>
    <xdr:cxnSp macro="">
      <xdr:nvCxnSpPr>
        <xdr:cNvPr id="321" name="直線コネクタ 320">
          <a:extLst>
            <a:ext uri="{FF2B5EF4-FFF2-40B4-BE49-F238E27FC236}">
              <a16:creationId xmlns:a16="http://schemas.microsoft.com/office/drawing/2014/main" id="{861BC21D-BFA4-4C83-A9E0-CCEEF99BCFC3}"/>
            </a:ext>
          </a:extLst>
        </xdr:cNvPr>
        <xdr:cNvCxnSpPr/>
      </xdr:nvCxnSpPr>
      <xdr:spPr>
        <a:xfrm>
          <a:off x="13903960" y="10127125"/>
          <a:ext cx="810895"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BD164714-323D-453E-8E9C-0E55F1EB68B4}"/>
            </a:ext>
          </a:extLst>
        </xdr:cNvPr>
        <xdr:cNvSpPr/>
      </xdr:nvSpPr>
      <xdr:spPr>
        <a:xfrm>
          <a:off x="14665960" y="10337274"/>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1E67EAA5-2E37-4AA2-8864-0D6ED294838A}"/>
            </a:ext>
          </a:extLst>
        </xdr:cNvPr>
        <xdr:cNvSpPr txBox="1"/>
      </xdr:nvSpPr>
      <xdr:spPr>
        <a:xfrm>
          <a:off x="14371955" y="1041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9670</xdr:rowOff>
    </xdr:from>
    <xdr:to>
      <xdr:col>72</xdr:col>
      <xdr:colOff>203200</xdr:colOff>
      <xdr:row>59</xdr:row>
      <xdr:rowOff>11394</xdr:rowOff>
    </xdr:to>
    <xdr:cxnSp macro="">
      <xdr:nvCxnSpPr>
        <xdr:cNvPr id="324" name="直線コネクタ 323">
          <a:extLst>
            <a:ext uri="{FF2B5EF4-FFF2-40B4-BE49-F238E27FC236}">
              <a16:creationId xmlns:a16="http://schemas.microsoft.com/office/drawing/2014/main" id="{139001C8-60D1-43A6-B7BA-932C27724E11}"/>
            </a:ext>
          </a:extLst>
        </xdr:cNvPr>
        <xdr:cNvCxnSpPr/>
      </xdr:nvCxnSpPr>
      <xdr:spPr>
        <a:xfrm flipV="1">
          <a:off x="13106400" y="10127125"/>
          <a:ext cx="79756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FDA9BF56-936E-40F0-8558-E9CCAE8C78BF}"/>
            </a:ext>
          </a:extLst>
        </xdr:cNvPr>
        <xdr:cNvSpPr/>
      </xdr:nvSpPr>
      <xdr:spPr>
        <a:xfrm>
          <a:off x="13868400" y="1032192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4D80F326-345A-439C-8CCE-FF09B93C93AC}"/>
            </a:ext>
          </a:extLst>
        </xdr:cNvPr>
        <xdr:cNvSpPr txBox="1"/>
      </xdr:nvSpPr>
      <xdr:spPr>
        <a:xfrm>
          <a:off x="13555345" y="1041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139065</xdr:rowOff>
    </xdr:from>
    <xdr:to>
      <xdr:col>68</xdr:col>
      <xdr:colOff>152400</xdr:colOff>
      <xdr:row>59</xdr:row>
      <xdr:rowOff>11394</xdr:rowOff>
    </xdr:to>
    <xdr:cxnSp macro="">
      <xdr:nvCxnSpPr>
        <xdr:cNvPr id="327" name="直線コネクタ 326">
          <a:extLst>
            <a:ext uri="{FF2B5EF4-FFF2-40B4-BE49-F238E27FC236}">
              <a16:creationId xmlns:a16="http://schemas.microsoft.com/office/drawing/2014/main" id="{A3704ED8-7B87-4621-9D3E-DDA0D22F2F75}"/>
            </a:ext>
          </a:extLst>
        </xdr:cNvPr>
        <xdr:cNvCxnSpPr/>
      </xdr:nvCxnSpPr>
      <xdr:spPr>
        <a:xfrm>
          <a:off x="12289790" y="10079355"/>
          <a:ext cx="816610" cy="4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59541F87-B07D-4D65-8BAA-62E969016BF2}"/>
            </a:ext>
          </a:extLst>
        </xdr:cNvPr>
        <xdr:cNvSpPr/>
      </xdr:nvSpPr>
      <xdr:spPr>
        <a:xfrm>
          <a:off x="13051790" y="1030467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921AF7C8-640B-4A10-A997-EF7F9A337D59}"/>
            </a:ext>
          </a:extLst>
        </xdr:cNvPr>
        <xdr:cNvSpPr txBox="1"/>
      </xdr:nvSpPr>
      <xdr:spPr>
        <a:xfrm>
          <a:off x="12763500" y="1039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B4DEB494-E074-4FF6-8C6A-8D1E7C7237F8}"/>
            </a:ext>
          </a:extLst>
        </xdr:cNvPr>
        <xdr:cNvSpPr/>
      </xdr:nvSpPr>
      <xdr:spPr>
        <a:xfrm>
          <a:off x="12246610" y="1029055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D95ED2DA-EF40-4E57-91E6-33B8156A4277}"/>
            </a:ext>
          </a:extLst>
        </xdr:cNvPr>
        <xdr:cNvSpPr txBox="1"/>
      </xdr:nvSpPr>
      <xdr:spPr>
        <a:xfrm>
          <a:off x="11946890" y="1038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FA766E5-728B-4619-B174-E41B103A5ED2}"/>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8AB550A-8851-4256-845B-CB6BCCB17BAA}"/>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E7EEBC3-8E13-4048-946C-AC89CB674A83}"/>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231C75C-F0FB-4666-A5F2-36497E688D8A}"/>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A715640-85FC-4258-846A-A4D2D1FF963C}"/>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153071</xdr:rowOff>
    </xdr:from>
    <xdr:to>
      <xdr:col>81</xdr:col>
      <xdr:colOff>95250</xdr:colOff>
      <xdr:row>59</xdr:row>
      <xdr:rowOff>83221</xdr:rowOff>
    </xdr:to>
    <xdr:sp macro="" textlink="">
      <xdr:nvSpPr>
        <xdr:cNvPr id="337" name="楕円 336">
          <a:extLst>
            <a:ext uri="{FF2B5EF4-FFF2-40B4-BE49-F238E27FC236}">
              <a16:creationId xmlns:a16="http://schemas.microsoft.com/office/drawing/2014/main" id="{DE5A1159-503C-4FC2-81BA-3011C0B907C9}"/>
            </a:ext>
          </a:extLst>
        </xdr:cNvPr>
        <xdr:cNvSpPr/>
      </xdr:nvSpPr>
      <xdr:spPr>
        <a:xfrm>
          <a:off x="15427960" y="1009717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74348</xdr:rowOff>
    </xdr:from>
    <xdr:ext cx="762000" cy="259045"/>
    <xdr:sp macro="" textlink="">
      <xdr:nvSpPr>
        <xdr:cNvPr id="338" name="定員管理の状況該当値テキスト">
          <a:extLst>
            <a:ext uri="{FF2B5EF4-FFF2-40B4-BE49-F238E27FC236}">
              <a16:creationId xmlns:a16="http://schemas.microsoft.com/office/drawing/2014/main" id="{371CFA08-476A-4E19-8C38-222051DE23A9}"/>
            </a:ext>
          </a:extLst>
        </xdr:cNvPr>
        <xdr:cNvSpPr txBox="1"/>
      </xdr:nvSpPr>
      <xdr:spPr>
        <a:xfrm>
          <a:off x="15560040" y="1001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139972</xdr:rowOff>
    </xdr:from>
    <xdr:to>
      <xdr:col>77</xdr:col>
      <xdr:colOff>95250</xdr:colOff>
      <xdr:row>59</xdr:row>
      <xdr:rowOff>70122</xdr:rowOff>
    </xdr:to>
    <xdr:sp macro="" textlink="">
      <xdr:nvSpPr>
        <xdr:cNvPr id="339" name="楕円 338">
          <a:extLst>
            <a:ext uri="{FF2B5EF4-FFF2-40B4-BE49-F238E27FC236}">
              <a16:creationId xmlns:a16="http://schemas.microsoft.com/office/drawing/2014/main" id="{FEE8C2FB-5A5E-4B9B-A429-9835020C2F70}"/>
            </a:ext>
          </a:extLst>
        </xdr:cNvPr>
        <xdr:cNvSpPr/>
      </xdr:nvSpPr>
      <xdr:spPr>
        <a:xfrm>
          <a:off x="14665960" y="1008026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80299</xdr:rowOff>
    </xdr:from>
    <xdr:ext cx="736600" cy="259045"/>
    <xdr:sp macro="" textlink="">
      <xdr:nvSpPr>
        <xdr:cNvPr id="340" name="テキスト ボックス 339">
          <a:extLst>
            <a:ext uri="{FF2B5EF4-FFF2-40B4-BE49-F238E27FC236}">
              <a16:creationId xmlns:a16="http://schemas.microsoft.com/office/drawing/2014/main" id="{844C371F-8C10-497D-804F-4B902F9B7E1F}"/>
            </a:ext>
          </a:extLst>
        </xdr:cNvPr>
        <xdr:cNvSpPr txBox="1"/>
      </xdr:nvSpPr>
      <xdr:spPr>
        <a:xfrm>
          <a:off x="14371955" y="9854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130320</xdr:rowOff>
    </xdr:from>
    <xdr:to>
      <xdr:col>73</xdr:col>
      <xdr:colOff>44450</xdr:colOff>
      <xdr:row>59</xdr:row>
      <xdr:rowOff>60470</xdr:rowOff>
    </xdr:to>
    <xdr:sp macro="" textlink="">
      <xdr:nvSpPr>
        <xdr:cNvPr id="341" name="楕円 340">
          <a:extLst>
            <a:ext uri="{FF2B5EF4-FFF2-40B4-BE49-F238E27FC236}">
              <a16:creationId xmlns:a16="http://schemas.microsoft.com/office/drawing/2014/main" id="{5B25C0D5-6BB4-45B8-BA3B-467B09E29457}"/>
            </a:ext>
          </a:extLst>
        </xdr:cNvPr>
        <xdr:cNvSpPr/>
      </xdr:nvSpPr>
      <xdr:spPr>
        <a:xfrm>
          <a:off x="13868400" y="10078230"/>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70647</xdr:rowOff>
    </xdr:from>
    <xdr:ext cx="762000" cy="259045"/>
    <xdr:sp macro="" textlink="">
      <xdr:nvSpPr>
        <xdr:cNvPr id="342" name="テキスト ボックス 341">
          <a:extLst>
            <a:ext uri="{FF2B5EF4-FFF2-40B4-BE49-F238E27FC236}">
              <a16:creationId xmlns:a16="http://schemas.microsoft.com/office/drawing/2014/main" id="{3A45D7B0-C860-4605-8FB8-58023D90EB1C}"/>
            </a:ext>
          </a:extLst>
        </xdr:cNvPr>
        <xdr:cNvSpPr txBox="1"/>
      </xdr:nvSpPr>
      <xdr:spPr>
        <a:xfrm>
          <a:off x="13555345" y="98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132044</xdr:rowOff>
    </xdr:from>
    <xdr:to>
      <xdr:col>68</xdr:col>
      <xdr:colOff>203200</xdr:colOff>
      <xdr:row>59</xdr:row>
      <xdr:rowOff>62194</xdr:rowOff>
    </xdr:to>
    <xdr:sp macro="" textlink="">
      <xdr:nvSpPr>
        <xdr:cNvPr id="343" name="楕円 342">
          <a:extLst>
            <a:ext uri="{FF2B5EF4-FFF2-40B4-BE49-F238E27FC236}">
              <a16:creationId xmlns:a16="http://schemas.microsoft.com/office/drawing/2014/main" id="{3D693727-B2C3-437E-9709-A997096C6219}"/>
            </a:ext>
          </a:extLst>
        </xdr:cNvPr>
        <xdr:cNvSpPr/>
      </xdr:nvSpPr>
      <xdr:spPr>
        <a:xfrm>
          <a:off x="13051790" y="10079954"/>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72371</xdr:rowOff>
    </xdr:from>
    <xdr:ext cx="762000" cy="259045"/>
    <xdr:sp macro="" textlink="">
      <xdr:nvSpPr>
        <xdr:cNvPr id="344" name="テキスト ボックス 343">
          <a:extLst>
            <a:ext uri="{FF2B5EF4-FFF2-40B4-BE49-F238E27FC236}">
              <a16:creationId xmlns:a16="http://schemas.microsoft.com/office/drawing/2014/main" id="{70E64393-1189-44D4-93F8-68546EDCBE6B}"/>
            </a:ext>
          </a:extLst>
        </xdr:cNvPr>
        <xdr:cNvSpPr txBox="1"/>
      </xdr:nvSpPr>
      <xdr:spPr>
        <a:xfrm>
          <a:off x="12763500" y="98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88265</xdr:rowOff>
    </xdr:from>
    <xdr:to>
      <xdr:col>64</xdr:col>
      <xdr:colOff>152400</xdr:colOff>
      <xdr:row>59</xdr:row>
      <xdr:rowOff>18415</xdr:rowOff>
    </xdr:to>
    <xdr:sp macro="" textlink="">
      <xdr:nvSpPr>
        <xdr:cNvPr id="345" name="楕円 344">
          <a:extLst>
            <a:ext uri="{FF2B5EF4-FFF2-40B4-BE49-F238E27FC236}">
              <a16:creationId xmlns:a16="http://schemas.microsoft.com/office/drawing/2014/main" id="{350E453F-40B3-4CE4-B4EF-8EB5EE3FB486}"/>
            </a:ext>
          </a:extLst>
        </xdr:cNvPr>
        <xdr:cNvSpPr/>
      </xdr:nvSpPr>
      <xdr:spPr>
        <a:xfrm>
          <a:off x="12246610" y="100361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28592</xdr:rowOff>
    </xdr:from>
    <xdr:ext cx="762000" cy="259045"/>
    <xdr:sp macro="" textlink="">
      <xdr:nvSpPr>
        <xdr:cNvPr id="346" name="テキスト ボックス 345">
          <a:extLst>
            <a:ext uri="{FF2B5EF4-FFF2-40B4-BE49-F238E27FC236}">
              <a16:creationId xmlns:a16="http://schemas.microsoft.com/office/drawing/2014/main" id="{D95EE753-8BB5-48D0-ABB7-D35E1AC5BD45}"/>
            </a:ext>
          </a:extLst>
        </xdr:cNvPr>
        <xdr:cNvSpPr txBox="1"/>
      </xdr:nvSpPr>
      <xdr:spPr>
        <a:xfrm>
          <a:off x="11946890" y="979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5AD26C6C-FFD9-4774-9691-00F8158708A4}"/>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83AE7C8F-3D39-4408-8215-C84F3C6DA5B6}"/>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F24BE44-CE11-426E-A920-B8F015ECE46C}"/>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8F5BC212-713E-401B-A385-574E939C0D99}"/>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642F08EE-AB3A-464D-ABDD-60E879D2755B}"/>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34A3608-7C1D-4B5A-90B1-3E7E3E17F363}"/>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6931B36C-6557-4E3A-ACD6-380588492C0B}"/>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B26EDF05-08E4-42DA-A787-53A4981BFF58}"/>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F832A97-4788-4C3A-A3F0-2F436198BB7C}"/>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3CF304D-8F18-441D-BF78-0DFA24D22B99}"/>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D29F75D6-8AC0-4D2B-850C-4890E77F829C}"/>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717FAB1-6DEC-45C9-B7A0-D888C5149D09}"/>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E6890C1-56E4-4589-B8BD-064B59CB86ED}"/>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まで償還額が大きかった地域総合整備事業の償還が終了したことに伴い減少傾向にある。類似団体平均より高いのは、実質公債費比率の算定対象である過去３年間において、近年行ってきた大規模工事にかかる起債の償還及び下水道事業に係る元利償還金が影響しているため。</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庁舎等複合施設の建設、新小学校校舎の建設、可燃ごみの広域処理施設の整備等の大型ハード事業に伴う起債の新規発行を見込むことから、引き続き事業計画を十分に勘案し、地方債の発行抑制に努め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B001A38A-D92C-41C2-88B0-04710E0BC36F}"/>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EB50B69E-7E93-47DC-B6DD-1E99A057D32D}"/>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B9E8F27-2AD5-4169-AFE0-A45A4E05941D}"/>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E4BFF9AA-61F7-4D5B-9D29-EDC55FDD8F20}"/>
            </a:ext>
          </a:extLst>
        </xdr:cNvPr>
        <xdr:cNvCxnSpPr/>
      </xdr:nvCxnSpPr>
      <xdr:spPr>
        <a:xfrm>
          <a:off x="11666855" y="77127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1970D2F9-5C46-47DD-A7DC-6037F133F9FA}"/>
            </a:ext>
          </a:extLst>
        </xdr:cNvPr>
        <xdr:cNvSpPr txBox="1"/>
      </xdr:nvSpPr>
      <xdr:spPr>
        <a:xfrm>
          <a:off x="10981055" y="756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3CD54413-0877-4443-8B55-17AC821716D2}"/>
            </a:ext>
          </a:extLst>
        </xdr:cNvPr>
        <xdr:cNvCxnSpPr/>
      </xdr:nvCxnSpPr>
      <xdr:spPr>
        <a:xfrm>
          <a:off x="11666855" y="722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9844E8D8-C40C-4C9E-8A3E-7BF6683142C8}"/>
            </a:ext>
          </a:extLst>
        </xdr:cNvPr>
        <xdr:cNvSpPr txBox="1"/>
      </xdr:nvSpPr>
      <xdr:spPr>
        <a:xfrm>
          <a:off x="10981055" y="708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BE3A69C-759F-47F8-898B-243780A13A7C}"/>
            </a:ext>
          </a:extLst>
        </xdr:cNvPr>
        <xdr:cNvCxnSpPr/>
      </xdr:nvCxnSpPr>
      <xdr:spPr>
        <a:xfrm>
          <a:off x="11666855" y="673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C510F87A-B3B7-4C85-B407-D3B33C7B5A9E}"/>
            </a:ext>
          </a:extLst>
        </xdr:cNvPr>
        <xdr:cNvSpPr txBox="1"/>
      </xdr:nvSpPr>
      <xdr:spPr>
        <a:xfrm>
          <a:off x="10981055"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2477E72A-66CB-4CB1-A1A2-224192D6BC28}"/>
            </a:ext>
          </a:extLst>
        </xdr:cNvPr>
        <xdr:cNvCxnSpPr/>
      </xdr:nvCxnSpPr>
      <xdr:spPr>
        <a:xfrm>
          <a:off x="11666855" y="626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E7BDCB03-7D0B-4059-BD7D-8170072533A6}"/>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577BC472-625E-4CF1-B03D-3531AF019B57}"/>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1778</xdr:rowOff>
    </xdr:from>
    <xdr:to>
      <xdr:col>81</xdr:col>
      <xdr:colOff>44450</xdr:colOff>
      <xdr:row>43</xdr:row>
      <xdr:rowOff>75946</xdr:rowOff>
    </xdr:to>
    <xdr:cxnSp macro="">
      <xdr:nvCxnSpPr>
        <xdr:cNvPr id="372" name="直線コネクタ 371">
          <a:extLst>
            <a:ext uri="{FF2B5EF4-FFF2-40B4-BE49-F238E27FC236}">
              <a16:creationId xmlns:a16="http://schemas.microsoft.com/office/drawing/2014/main" id="{E5EF5886-0A38-4216-BBC5-1D6A4557DD80}"/>
            </a:ext>
          </a:extLst>
        </xdr:cNvPr>
        <xdr:cNvCxnSpPr/>
      </xdr:nvCxnSpPr>
      <xdr:spPr>
        <a:xfrm flipV="1">
          <a:off x="15476855" y="6516878"/>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48023</xdr:rowOff>
    </xdr:from>
    <xdr:ext cx="762000" cy="259045"/>
    <xdr:sp macro="" textlink="">
      <xdr:nvSpPr>
        <xdr:cNvPr id="373" name="公債費負担の状況最小値テキスト">
          <a:extLst>
            <a:ext uri="{FF2B5EF4-FFF2-40B4-BE49-F238E27FC236}">
              <a16:creationId xmlns:a16="http://schemas.microsoft.com/office/drawing/2014/main" id="{382A36C1-3D73-4A46-8334-FC100C55FC17}"/>
            </a:ext>
          </a:extLst>
        </xdr:cNvPr>
        <xdr:cNvSpPr txBox="1"/>
      </xdr:nvSpPr>
      <xdr:spPr>
        <a:xfrm>
          <a:off x="15560040" y="742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75946</xdr:rowOff>
    </xdr:from>
    <xdr:to>
      <xdr:col>81</xdr:col>
      <xdr:colOff>133350</xdr:colOff>
      <xdr:row>43</xdr:row>
      <xdr:rowOff>75946</xdr:rowOff>
    </xdr:to>
    <xdr:cxnSp macro="">
      <xdr:nvCxnSpPr>
        <xdr:cNvPr id="374" name="直線コネクタ 373">
          <a:extLst>
            <a:ext uri="{FF2B5EF4-FFF2-40B4-BE49-F238E27FC236}">
              <a16:creationId xmlns:a16="http://schemas.microsoft.com/office/drawing/2014/main" id="{2F1714C1-8E9D-409D-98CA-FECDE452F640}"/>
            </a:ext>
          </a:extLst>
        </xdr:cNvPr>
        <xdr:cNvCxnSpPr/>
      </xdr:nvCxnSpPr>
      <xdr:spPr>
        <a:xfrm>
          <a:off x="15408910" y="744829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88155</xdr:rowOff>
    </xdr:from>
    <xdr:ext cx="762000" cy="259045"/>
    <xdr:sp macro="" textlink="">
      <xdr:nvSpPr>
        <xdr:cNvPr id="375" name="公債費負担の状況最大値テキスト">
          <a:extLst>
            <a:ext uri="{FF2B5EF4-FFF2-40B4-BE49-F238E27FC236}">
              <a16:creationId xmlns:a16="http://schemas.microsoft.com/office/drawing/2014/main" id="{DF2CC5B4-ED9A-45B8-8CF8-37352F1AD9FF}"/>
            </a:ext>
          </a:extLst>
        </xdr:cNvPr>
        <xdr:cNvSpPr txBox="1"/>
      </xdr:nvSpPr>
      <xdr:spPr>
        <a:xfrm>
          <a:off x="15560040" y="626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1778</xdr:rowOff>
    </xdr:from>
    <xdr:to>
      <xdr:col>81</xdr:col>
      <xdr:colOff>133350</xdr:colOff>
      <xdr:row>38</xdr:row>
      <xdr:rowOff>1778</xdr:rowOff>
    </xdr:to>
    <xdr:cxnSp macro="">
      <xdr:nvCxnSpPr>
        <xdr:cNvPr id="376" name="直線コネクタ 375">
          <a:extLst>
            <a:ext uri="{FF2B5EF4-FFF2-40B4-BE49-F238E27FC236}">
              <a16:creationId xmlns:a16="http://schemas.microsoft.com/office/drawing/2014/main" id="{02603E84-7F6F-4BEE-BE55-97038B74221E}"/>
            </a:ext>
          </a:extLst>
        </xdr:cNvPr>
        <xdr:cNvCxnSpPr/>
      </xdr:nvCxnSpPr>
      <xdr:spPr>
        <a:xfrm>
          <a:off x="15408910" y="651687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88138</xdr:rowOff>
    </xdr:from>
    <xdr:to>
      <xdr:col>81</xdr:col>
      <xdr:colOff>44450</xdr:colOff>
      <xdr:row>42</xdr:row>
      <xdr:rowOff>146050</xdr:rowOff>
    </xdr:to>
    <xdr:cxnSp macro="">
      <xdr:nvCxnSpPr>
        <xdr:cNvPr id="377" name="直線コネクタ 376">
          <a:extLst>
            <a:ext uri="{FF2B5EF4-FFF2-40B4-BE49-F238E27FC236}">
              <a16:creationId xmlns:a16="http://schemas.microsoft.com/office/drawing/2014/main" id="{08931820-03BE-4932-986F-8BECC1329F5F}"/>
            </a:ext>
          </a:extLst>
        </xdr:cNvPr>
        <xdr:cNvCxnSpPr/>
      </xdr:nvCxnSpPr>
      <xdr:spPr>
        <a:xfrm flipV="1">
          <a:off x="14714855" y="7292848"/>
          <a:ext cx="762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78" name="公債費負担の状況平均値テキスト">
          <a:extLst>
            <a:ext uri="{FF2B5EF4-FFF2-40B4-BE49-F238E27FC236}">
              <a16:creationId xmlns:a16="http://schemas.microsoft.com/office/drawing/2014/main" id="{5785FCD3-4C27-4BA8-8E82-5F4A5B828349}"/>
            </a:ext>
          </a:extLst>
        </xdr:cNvPr>
        <xdr:cNvSpPr txBox="1"/>
      </xdr:nvSpPr>
      <xdr:spPr>
        <a:xfrm>
          <a:off x="15560040" y="6901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79" name="フローチャート: 判断 378">
          <a:extLst>
            <a:ext uri="{FF2B5EF4-FFF2-40B4-BE49-F238E27FC236}">
              <a16:creationId xmlns:a16="http://schemas.microsoft.com/office/drawing/2014/main" id="{5749DDE9-5FC8-46B4-AFD8-57818B8D3EF9}"/>
            </a:ext>
          </a:extLst>
        </xdr:cNvPr>
        <xdr:cNvSpPr/>
      </xdr:nvSpPr>
      <xdr:spPr>
        <a:xfrm>
          <a:off x="15427960" y="7051040"/>
          <a:ext cx="9398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85598</xdr:rowOff>
    </xdr:to>
    <xdr:cxnSp macro="">
      <xdr:nvCxnSpPr>
        <xdr:cNvPr id="380" name="直線コネクタ 379">
          <a:extLst>
            <a:ext uri="{FF2B5EF4-FFF2-40B4-BE49-F238E27FC236}">
              <a16:creationId xmlns:a16="http://schemas.microsoft.com/office/drawing/2014/main" id="{7D314536-FE30-4223-AC26-AF3358962220}"/>
            </a:ext>
          </a:extLst>
        </xdr:cNvPr>
        <xdr:cNvCxnSpPr/>
      </xdr:nvCxnSpPr>
      <xdr:spPr>
        <a:xfrm flipV="1">
          <a:off x="13903960" y="7345045"/>
          <a:ext cx="810895" cy="1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1" name="フローチャート: 判断 380">
          <a:extLst>
            <a:ext uri="{FF2B5EF4-FFF2-40B4-BE49-F238E27FC236}">
              <a16:creationId xmlns:a16="http://schemas.microsoft.com/office/drawing/2014/main" id="{854ABED0-BFAC-403F-8EF2-31D14A299DEE}"/>
            </a:ext>
          </a:extLst>
        </xdr:cNvPr>
        <xdr:cNvSpPr/>
      </xdr:nvSpPr>
      <xdr:spPr>
        <a:xfrm>
          <a:off x="14665960" y="7051040"/>
          <a:ext cx="9398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2" name="テキスト ボックス 381">
          <a:extLst>
            <a:ext uri="{FF2B5EF4-FFF2-40B4-BE49-F238E27FC236}">
              <a16:creationId xmlns:a16="http://schemas.microsoft.com/office/drawing/2014/main" id="{404C5291-8FEE-463A-AAEE-E1C0ADA8A0E9}"/>
            </a:ext>
          </a:extLst>
        </xdr:cNvPr>
        <xdr:cNvSpPr txBox="1"/>
      </xdr:nvSpPr>
      <xdr:spPr>
        <a:xfrm>
          <a:off x="14371955" y="6819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109728</xdr:rowOff>
    </xdr:to>
    <xdr:cxnSp macro="">
      <xdr:nvCxnSpPr>
        <xdr:cNvPr id="383" name="直線コネクタ 382">
          <a:extLst>
            <a:ext uri="{FF2B5EF4-FFF2-40B4-BE49-F238E27FC236}">
              <a16:creationId xmlns:a16="http://schemas.microsoft.com/office/drawing/2014/main" id="{46940D0B-C069-49AA-ACCE-0036BF9E4051}"/>
            </a:ext>
          </a:extLst>
        </xdr:cNvPr>
        <xdr:cNvCxnSpPr/>
      </xdr:nvCxnSpPr>
      <xdr:spPr>
        <a:xfrm flipV="1">
          <a:off x="13106400" y="7459853"/>
          <a:ext cx="79756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4" name="フローチャート: 判断 383">
          <a:extLst>
            <a:ext uri="{FF2B5EF4-FFF2-40B4-BE49-F238E27FC236}">
              <a16:creationId xmlns:a16="http://schemas.microsoft.com/office/drawing/2014/main" id="{3B9631F5-796C-4BAB-8EE8-FF742B51B4E4}"/>
            </a:ext>
          </a:extLst>
        </xdr:cNvPr>
        <xdr:cNvSpPr/>
      </xdr:nvSpPr>
      <xdr:spPr>
        <a:xfrm>
          <a:off x="13868400" y="7046214"/>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5" name="テキスト ボックス 384">
          <a:extLst>
            <a:ext uri="{FF2B5EF4-FFF2-40B4-BE49-F238E27FC236}">
              <a16:creationId xmlns:a16="http://schemas.microsoft.com/office/drawing/2014/main" id="{511E5301-7719-48C9-99FA-13A9058F419D}"/>
            </a:ext>
          </a:extLst>
        </xdr:cNvPr>
        <xdr:cNvSpPr txBox="1"/>
      </xdr:nvSpPr>
      <xdr:spPr>
        <a:xfrm>
          <a:off x="13555345"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109728</xdr:rowOff>
    </xdr:from>
    <xdr:to>
      <xdr:col>68</xdr:col>
      <xdr:colOff>152400</xdr:colOff>
      <xdr:row>43</xdr:row>
      <xdr:rowOff>109728</xdr:rowOff>
    </xdr:to>
    <xdr:cxnSp macro="">
      <xdr:nvCxnSpPr>
        <xdr:cNvPr id="386" name="直線コネクタ 385">
          <a:extLst>
            <a:ext uri="{FF2B5EF4-FFF2-40B4-BE49-F238E27FC236}">
              <a16:creationId xmlns:a16="http://schemas.microsoft.com/office/drawing/2014/main" id="{A1B3E73A-AB58-490A-B16C-BC8478EE0928}"/>
            </a:ext>
          </a:extLst>
        </xdr:cNvPr>
        <xdr:cNvCxnSpPr/>
      </xdr:nvCxnSpPr>
      <xdr:spPr>
        <a:xfrm>
          <a:off x="12289790" y="7480173"/>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15748</xdr:rowOff>
    </xdr:from>
    <xdr:to>
      <xdr:col>68</xdr:col>
      <xdr:colOff>203200</xdr:colOff>
      <xdr:row>41</xdr:row>
      <xdr:rowOff>117348</xdr:rowOff>
    </xdr:to>
    <xdr:sp macro="" textlink="">
      <xdr:nvSpPr>
        <xdr:cNvPr id="387" name="フローチャート: 判断 386">
          <a:extLst>
            <a:ext uri="{FF2B5EF4-FFF2-40B4-BE49-F238E27FC236}">
              <a16:creationId xmlns:a16="http://schemas.microsoft.com/office/drawing/2014/main" id="{DF85493F-F53C-47B8-B8FB-2CFCE334250D}"/>
            </a:ext>
          </a:extLst>
        </xdr:cNvPr>
        <xdr:cNvSpPr/>
      </xdr:nvSpPr>
      <xdr:spPr>
        <a:xfrm>
          <a:off x="13051790" y="704900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127525</xdr:rowOff>
    </xdr:from>
    <xdr:ext cx="762000" cy="259045"/>
    <xdr:sp macro="" textlink="">
      <xdr:nvSpPr>
        <xdr:cNvPr id="388" name="テキスト ボックス 387">
          <a:extLst>
            <a:ext uri="{FF2B5EF4-FFF2-40B4-BE49-F238E27FC236}">
              <a16:creationId xmlns:a16="http://schemas.microsoft.com/office/drawing/2014/main" id="{23304B96-DCC8-4997-AB3A-26C05AC01887}"/>
            </a:ext>
          </a:extLst>
        </xdr:cNvPr>
        <xdr:cNvSpPr txBox="1"/>
      </xdr:nvSpPr>
      <xdr:spPr>
        <a:xfrm>
          <a:off x="127635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389" name="フローチャート: 判断 388">
          <a:extLst>
            <a:ext uri="{FF2B5EF4-FFF2-40B4-BE49-F238E27FC236}">
              <a16:creationId xmlns:a16="http://schemas.microsoft.com/office/drawing/2014/main" id="{85558018-B4DF-4CC6-9F66-56446D2269FD}"/>
            </a:ext>
          </a:extLst>
        </xdr:cNvPr>
        <xdr:cNvSpPr/>
      </xdr:nvSpPr>
      <xdr:spPr>
        <a:xfrm>
          <a:off x="12246610" y="70374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390" name="テキスト ボックス 389">
          <a:extLst>
            <a:ext uri="{FF2B5EF4-FFF2-40B4-BE49-F238E27FC236}">
              <a16:creationId xmlns:a16="http://schemas.microsoft.com/office/drawing/2014/main" id="{46D3B645-F398-4FB1-AD77-ACA07367AB44}"/>
            </a:ext>
          </a:extLst>
        </xdr:cNvPr>
        <xdr:cNvSpPr txBox="1"/>
      </xdr:nvSpPr>
      <xdr:spPr>
        <a:xfrm>
          <a:off x="1194689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98CA129C-8AA0-42D5-AF34-111E9A630A08}"/>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B9CCBF6C-754D-4D23-B98B-B2057D3D8A0C}"/>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E37C577-2613-48A9-90E4-B9E60C1CCB2B}"/>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96ECD1F-B12F-41FA-AEDD-B9EAEFD652F7}"/>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4210CE6-A21E-45F0-BF41-9BB6872A1BBD}"/>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396" name="楕円 395">
          <a:extLst>
            <a:ext uri="{FF2B5EF4-FFF2-40B4-BE49-F238E27FC236}">
              <a16:creationId xmlns:a16="http://schemas.microsoft.com/office/drawing/2014/main" id="{110B1D5B-C848-4356-AD26-3FE6C732ABBA}"/>
            </a:ext>
          </a:extLst>
        </xdr:cNvPr>
        <xdr:cNvSpPr/>
      </xdr:nvSpPr>
      <xdr:spPr>
        <a:xfrm>
          <a:off x="15427960" y="72382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397" name="公債費負担の状況該当値テキスト">
          <a:extLst>
            <a:ext uri="{FF2B5EF4-FFF2-40B4-BE49-F238E27FC236}">
              <a16:creationId xmlns:a16="http://schemas.microsoft.com/office/drawing/2014/main" id="{AFBEBAAC-10BA-4030-80A8-2907BC49D75D}"/>
            </a:ext>
          </a:extLst>
        </xdr:cNvPr>
        <xdr:cNvSpPr txBox="1"/>
      </xdr:nvSpPr>
      <xdr:spPr>
        <a:xfrm>
          <a:off x="15560040" y="721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8" name="楕円 397">
          <a:extLst>
            <a:ext uri="{FF2B5EF4-FFF2-40B4-BE49-F238E27FC236}">
              <a16:creationId xmlns:a16="http://schemas.microsoft.com/office/drawing/2014/main" id="{4177C8C9-77DB-464D-8D26-B4154E336F96}"/>
            </a:ext>
          </a:extLst>
        </xdr:cNvPr>
        <xdr:cNvSpPr/>
      </xdr:nvSpPr>
      <xdr:spPr>
        <a:xfrm>
          <a:off x="14665960" y="72923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9" name="テキスト ボックス 398">
          <a:extLst>
            <a:ext uri="{FF2B5EF4-FFF2-40B4-BE49-F238E27FC236}">
              <a16:creationId xmlns:a16="http://schemas.microsoft.com/office/drawing/2014/main" id="{D34D5A49-422B-4E2F-9495-67E5B885EE89}"/>
            </a:ext>
          </a:extLst>
        </xdr:cNvPr>
        <xdr:cNvSpPr txBox="1"/>
      </xdr:nvSpPr>
      <xdr:spPr>
        <a:xfrm>
          <a:off x="14371955" y="738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0" name="楕円 399">
          <a:extLst>
            <a:ext uri="{FF2B5EF4-FFF2-40B4-BE49-F238E27FC236}">
              <a16:creationId xmlns:a16="http://schemas.microsoft.com/office/drawing/2014/main" id="{14DA26CB-3188-4231-94EA-DFF023CE884E}"/>
            </a:ext>
          </a:extLst>
        </xdr:cNvPr>
        <xdr:cNvSpPr/>
      </xdr:nvSpPr>
      <xdr:spPr>
        <a:xfrm>
          <a:off x="13868400" y="740714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1" name="テキスト ボックス 400">
          <a:extLst>
            <a:ext uri="{FF2B5EF4-FFF2-40B4-BE49-F238E27FC236}">
              <a16:creationId xmlns:a16="http://schemas.microsoft.com/office/drawing/2014/main" id="{830C9354-C76C-4388-9EBD-7E9C77E043D9}"/>
            </a:ext>
          </a:extLst>
        </xdr:cNvPr>
        <xdr:cNvSpPr txBox="1"/>
      </xdr:nvSpPr>
      <xdr:spPr>
        <a:xfrm>
          <a:off x="13555345" y="749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58928</xdr:rowOff>
    </xdr:from>
    <xdr:to>
      <xdr:col>68</xdr:col>
      <xdr:colOff>203200</xdr:colOff>
      <xdr:row>43</xdr:row>
      <xdr:rowOff>160528</xdr:rowOff>
    </xdr:to>
    <xdr:sp macro="" textlink="">
      <xdr:nvSpPr>
        <xdr:cNvPr id="402" name="楕円 401">
          <a:extLst>
            <a:ext uri="{FF2B5EF4-FFF2-40B4-BE49-F238E27FC236}">
              <a16:creationId xmlns:a16="http://schemas.microsoft.com/office/drawing/2014/main" id="{1E99C2CB-D5AD-4CBE-87D1-91CDB1D87255}"/>
            </a:ext>
          </a:extLst>
        </xdr:cNvPr>
        <xdr:cNvSpPr/>
      </xdr:nvSpPr>
      <xdr:spPr>
        <a:xfrm>
          <a:off x="13051790" y="7427468"/>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145305</xdr:rowOff>
    </xdr:from>
    <xdr:ext cx="762000" cy="259045"/>
    <xdr:sp macro="" textlink="">
      <xdr:nvSpPr>
        <xdr:cNvPr id="403" name="テキスト ボックス 402">
          <a:extLst>
            <a:ext uri="{FF2B5EF4-FFF2-40B4-BE49-F238E27FC236}">
              <a16:creationId xmlns:a16="http://schemas.microsoft.com/office/drawing/2014/main" id="{6640004D-8D7D-44BA-8322-106D03B20FCA}"/>
            </a:ext>
          </a:extLst>
        </xdr:cNvPr>
        <xdr:cNvSpPr txBox="1"/>
      </xdr:nvSpPr>
      <xdr:spPr>
        <a:xfrm>
          <a:off x="12763500" y="751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58928</xdr:rowOff>
    </xdr:from>
    <xdr:to>
      <xdr:col>64</xdr:col>
      <xdr:colOff>152400</xdr:colOff>
      <xdr:row>43</xdr:row>
      <xdr:rowOff>160528</xdr:rowOff>
    </xdr:to>
    <xdr:sp macro="" textlink="">
      <xdr:nvSpPr>
        <xdr:cNvPr id="404" name="楕円 403">
          <a:extLst>
            <a:ext uri="{FF2B5EF4-FFF2-40B4-BE49-F238E27FC236}">
              <a16:creationId xmlns:a16="http://schemas.microsoft.com/office/drawing/2014/main" id="{C1D67513-8782-4DE4-B752-40012E970706}"/>
            </a:ext>
          </a:extLst>
        </xdr:cNvPr>
        <xdr:cNvSpPr/>
      </xdr:nvSpPr>
      <xdr:spPr>
        <a:xfrm>
          <a:off x="12246610" y="742746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145305</xdr:rowOff>
    </xdr:from>
    <xdr:ext cx="762000" cy="259045"/>
    <xdr:sp macro="" textlink="">
      <xdr:nvSpPr>
        <xdr:cNvPr id="405" name="テキスト ボックス 404">
          <a:extLst>
            <a:ext uri="{FF2B5EF4-FFF2-40B4-BE49-F238E27FC236}">
              <a16:creationId xmlns:a16="http://schemas.microsoft.com/office/drawing/2014/main" id="{390E0FEA-6B45-4087-8DF6-4A1E4C90F00C}"/>
            </a:ext>
          </a:extLst>
        </xdr:cNvPr>
        <xdr:cNvSpPr txBox="1"/>
      </xdr:nvSpPr>
      <xdr:spPr>
        <a:xfrm>
          <a:off x="11946890" y="751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27104B6A-6830-4EBC-B874-79CFCD5D78D4}"/>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BB91E8BA-AE33-4CD0-8476-6967A820F189}"/>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1873F1CB-EDCC-4BE1-B4EB-6BD023929AE4}"/>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13C77B17-69E7-48EF-82A3-C8F90ED06E52}"/>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B2C23286-D142-409E-B6D1-28ABC704C612}"/>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4F76FA9F-54C0-44FE-8899-7E9B526CE63D}"/>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56837812-92E1-47B5-9B32-D86BD5B3F420}"/>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90270F6A-DD78-4753-8933-1CB33C50E96A}"/>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2CB514FF-045E-44F4-87B6-8C8450A16EED}"/>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EDCEC155-601F-4852-8E92-CF006B8064A2}"/>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E8BD5C67-0052-4BAC-A5C1-75B81FD619F9}"/>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F5F2D388-84A6-4263-8D3B-7C70C3A3512A}"/>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5BB17C0A-3536-48C7-9F7C-666220CCA9CC}"/>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令和元年度には起債償還をピークアウトするとともに、新型コロナウイルス感染拡大に伴う事業の中止等に伴う支出減少により基金取崩が抑制され充当可能基金が増加したため、０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今後は、庁舎等複合施設の建設、新小学校校舎の建設、可燃ごみの広域処理施設の整備等の大型ハード事業の進捗により、令和８年度以降</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％前後となる予測と、令和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年度から起債償還の膨張を見込んでいることから、公債費等の義務的経費の削減を中心とする行財政改革を進め、財政の健全化に努める必要がある。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FC5EEFBA-9023-4497-A2EF-4BD3A2BA984C}"/>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A8930409-4E2F-4F5A-BD74-A2FF56763317}"/>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B9CE20A8-FC49-424F-84F3-1F5AA34AF9BF}"/>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2EE336C0-E7F7-4FFE-B6CE-6FB2A6F427CB}"/>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56871878-3226-4773-8159-6BB00BBB0FBA}"/>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B2B6AEAE-769C-404D-BABD-3203939BB45B}"/>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7A7174E5-ECF5-4CF4-B44A-802749D00B8F}"/>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B87182CC-6A6F-4E5D-BB8E-9D3C85596224}"/>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9E7AA5F9-FA6A-4648-B2A5-DFA9E14CE27D}"/>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E36083A8-D7F6-4977-9DBA-2C61373014E3}"/>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3FB09A1D-F0BA-4F3E-977A-B88B23983E3C}"/>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9C1E6F79-4283-4ADA-8C6D-ACB25439273C}"/>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9FF6458F-2144-4EF1-8F2C-D6C079831150}"/>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DE5EC16-6D22-4949-8533-2B05D0B29AAF}"/>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84CC61DF-3AC4-45D9-A57E-221C4D9E5E81}"/>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4" name="直線コネクタ 433">
          <a:extLst>
            <a:ext uri="{FF2B5EF4-FFF2-40B4-BE49-F238E27FC236}">
              <a16:creationId xmlns:a16="http://schemas.microsoft.com/office/drawing/2014/main" id="{91D06B38-A3F4-415D-A083-7F21FB9CB2EF}"/>
            </a:ext>
          </a:extLst>
        </xdr:cNvPr>
        <xdr:cNvCxnSpPr/>
      </xdr:nvCxnSpPr>
      <xdr:spPr>
        <a:xfrm flipV="1">
          <a:off x="15476855" y="2368762"/>
          <a:ext cx="0" cy="1401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5" name="将来負担の状況最小値テキスト">
          <a:extLst>
            <a:ext uri="{FF2B5EF4-FFF2-40B4-BE49-F238E27FC236}">
              <a16:creationId xmlns:a16="http://schemas.microsoft.com/office/drawing/2014/main" id="{962D4862-9D0A-4C9E-949C-8D98F6183A97}"/>
            </a:ext>
          </a:extLst>
        </xdr:cNvPr>
        <xdr:cNvSpPr txBox="1"/>
      </xdr:nvSpPr>
      <xdr:spPr>
        <a:xfrm>
          <a:off x="15560040" y="373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6" name="直線コネクタ 435">
          <a:extLst>
            <a:ext uri="{FF2B5EF4-FFF2-40B4-BE49-F238E27FC236}">
              <a16:creationId xmlns:a16="http://schemas.microsoft.com/office/drawing/2014/main" id="{1E511950-0C85-4AAA-B7AC-89EA25F699BA}"/>
            </a:ext>
          </a:extLst>
        </xdr:cNvPr>
        <xdr:cNvCxnSpPr/>
      </xdr:nvCxnSpPr>
      <xdr:spPr>
        <a:xfrm>
          <a:off x="15408910" y="376999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3C4252C3-909E-4144-B304-C310C2B5A7CB}"/>
            </a:ext>
          </a:extLst>
        </xdr:cNvPr>
        <xdr:cNvSpPr txBox="1"/>
      </xdr:nvSpPr>
      <xdr:spPr>
        <a:xfrm>
          <a:off x="15560040" y="20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E8002B44-3689-4326-9349-DC022B59D6B3}"/>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62865</xdr:rowOff>
    </xdr:from>
    <xdr:to>
      <xdr:col>77</xdr:col>
      <xdr:colOff>44450</xdr:colOff>
      <xdr:row>15</xdr:row>
      <xdr:rowOff>6703</xdr:rowOff>
    </xdr:to>
    <xdr:cxnSp macro="">
      <xdr:nvCxnSpPr>
        <xdr:cNvPr id="439" name="直線コネクタ 438">
          <a:extLst>
            <a:ext uri="{FF2B5EF4-FFF2-40B4-BE49-F238E27FC236}">
              <a16:creationId xmlns:a16="http://schemas.microsoft.com/office/drawing/2014/main" id="{AE66D198-445F-4465-9BC1-E196C0DF20FA}"/>
            </a:ext>
          </a:extLst>
        </xdr:cNvPr>
        <xdr:cNvCxnSpPr/>
      </xdr:nvCxnSpPr>
      <xdr:spPr>
        <a:xfrm flipV="1">
          <a:off x="13903960" y="2459355"/>
          <a:ext cx="810895" cy="12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A4E881D4-EE5F-4F58-8243-27F6A32A457A}"/>
            </a:ext>
          </a:extLst>
        </xdr:cNvPr>
        <xdr:cNvSpPr txBox="1"/>
      </xdr:nvSpPr>
      <xdr:spPr>
        <a:xfrm>
          <a:off x="15560040" y="2288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154EFE0A-AAF4-4438-8141-EC4A39BA3D62}"/>
            </a:ext>
          </a:extLst>
        </xdr:cNvPr>
        <xdr:cNvSpPr/>
      </xdr:nvSpPr>
      <xdr:spPr>
        <a:xfrm>
          <a:off x="15427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6703</xdr:rowOff>
    </xdr:from>
    <xdr:to>
      <xdr:col>72</xdr:col>
      <xdr:colOff>203200</xdr:colOff>
      <xdr:row>16</xdr:row>
      <xdr:rowOff>108726</xdr:rowOff>
    </xdr:to>
    <xdr:cxnSp macro="">
      <xdr:nvCxnSpPr>
        <xdr:cNvPr id="442" name="直線コネクタ 441">
          <a:extLst>
            <a:ext uri="{FF2B5EF4-FFF2-40B4-BE49-F238E27FC236}">
              <a16:creationId xmlns:a16="http://schemas.microsoft.com/office/drawing/2014/main" id="{D0629E20-0E95-42CF-87F5-2C9AC2401B77}"/>
            </a:ext>
          </a:extLst>
        </xdr:cNvPr>
        <xdr:cNvCxnSpPr/>
      </xdr:nvCxnSpPr>
      <xdr:spPr>
        <a:xfrm flipV="1">
          <a:off x="13106400" y="2580358"/>
          <a:ext cx="797560" cy="26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F3D7E038-9C66-49BF-802A-51151B2BD54D}"/>
            </a:ext>
          </a:extLst>
        </xdr:cNvPr>
        <xdr:cNvSpPr/>
      </xdr:nvSpPr>
      <xdr:spPr>
        <a:xfrm>
          <a:off x="14665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2ED71E58-81AF-4E6A-A489-67F5777326B5}"/>
            </a:ext>
          </a:extLst>
        </xdr:cNvPr>
        <xdr:cNvSpPr txBox="1"/>
      </xdr:nvSpPr>
      <xdr:spPr>
        <a:xfrm>
          <a:off x="14371955" y="208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108726</xdr:rowOff>
    </xdr:from>
    <xdr:to>
      <xdr:col>68</xdr:col>
      <xdr:colOff>152400</xdr:colOff>
      <xdr:row>17</xdr:row>
      <xdr:rowOff>99483</xdr:rowOff>
    </xdr:to>
    <xdr:cxnSp macro="">
      <xdr:nvCxnSpPr>
        <xdr:cNvPr id="445" name="直線コネクタ 444">
          <a:extLst>
            <a:ext uri="{FF2B5EF4-FFF2-40B4-BE49-F238E27FC236}">
              <a16:creationId xmlns:a16="http://schemas.microsoft.com/office/drawing/2014/main" id="{00E4FC3C-0528-4E1A-9319-DC8A6272F2AB}"/>
            </a:ext>
          </a:extLst>
        </xdr:cNvPr>
        <xdr:cNvCxnSpPr/>
      </xdr:nvCxnSpPr>
      <xdr:spPr>
        <a:xfrm flipV="1">
          <a:off x="12289790" y="2850021"/>
          <a:ext cx="816610" cy="16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8A989503-CB67-4C54-8435-53517E9DD412}"/>
            </a:ext>
          </a:extLst>
        </xdr:cNvPr>
        <xdr:cNvSpPr/>
      </xdr:nvSpPr>
      <xdr:spPr>
        <a:xfrm>
          <a:off x="13868400" y="2323677"/>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92EA60DE-55C7-41FB-B13A-9B233CB65EA5}"/>
            </a:ext>
          </a:extLst>
        </xdr:cNvPr>
        <xdr:cNvSpPr txBox="1"/>
      </xdr:nvSpPr>
      <xdr:spPr>
        <a:xfrm>
          <a:off x="13555345"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CD1EF865-5A63-446E-851C-64E91CEFE4C9}"/>
            </a:ext>
          </a:extLst>
        </xdr:cNvPr>
        <xdr:cNvSpPr/>
      </xdr:nvSpPr>
      <xdr:spPr>
        <a:xfrm>
          <a:off x="13051790" y="2323677"/>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557FB037-898E-48FF-9963-4C4182FFA02F}"/>
            </a:ext>
          </a:extLst>
        </xdr:cNvPr>
        <xdr:cNvSpPr txBox="1"/>
      </xdr:nvSpPr>
      <xdr:spPr>
        <a:xfrm>
          <a:off x="1276350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EE0B6708-A674-46FF-B824-9C2FC9E8D85B}"/>
            </a:ext>
          </a:extLst>
        </xdr:cNvPr>
        <xdr:cNvSpPr/>
      </xdr:nvSpPr>
      <xdr:spPr>
        <a:xfrm>
          <a:off x="12246610" y="232367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AF16022B-2A78-4189-9DDF-5536B202F362}"/>
            </a:ext>
          </a:extLst>
        </xdr:cNvPr>
        <xdr:cNvSpPr txBox="1"/>
      </xdr:nvSpPr>
      <xdr:spPr>
        <a:xfrm>
          <a:off x="1194689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5CE8C4C-8977-4681-B0FB-53DAD063FE66}"/>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647506C-60DA-4DD3-9F8F-D0B548344D2F}"/>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55B2972-991D-4996-B0AC-54E8C08AAE57}"/>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F1A410C-0A79-4288-AB1D-8C9528B95E24}"/>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0A3FCA9-6883-4F31-B1F4-767E089CF43C}"/>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12065</xdr:rowOff>
    </xdr:from>
    <xdr:to>
      <xdr:col>77</xdr:col>
      <xdr:colOff>95250</xdr:colOff>
      <xdr:row>14</xdr:row>
      <xdr:rowOff>113665</xdr:rowOff>
    </xdr:to>
    <xdr:sp macro="" textlink="">
      <xdr:nvSpPr>
        <xdr:cNvPr id="457" name="楕円 456">
          <a:extLst>
            <a:ext uri="{FF2B5EF4-FFF2-40B4-BE49-F238E27FC236}">
              <a16:creationId xmlns:a16="http://schemas.microsoft.com/office/drawing/2014/main" id="{7E75ED6D-A242-489B-82A2-2A013476DCDE}"/>
            </a:ext>
          </a:extLst>
        </xdr:cNvPr>
        <xdr:cNvSpPr/>
      </xdr:nvSpPr>
      <xdr:spPr>
        <a:xfrm>
          <a:off x="14665960" y="24161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98442</xdr:rowOff>
    </xdr:from>
    <xdr:ext cx="736600" cy="259045"/>
    <xdr:sp macro="" textlink="">
      <xdr:nvSpPr>
        <xdr:cNvPr id="458" name="テキスト ボックス 457">
          <a:extLst>
            <a:ext uri="{FF2B5EF4-FFF2-40B4-BE49-F238E27FC236}">
              <a16:creationId xmlns:a16="http://schemas.microsoft.com/office/drawing/2014/main" id="{224C5F4A-135C-4E70-92E6-ADE340F2686C}"/>
            </a:ext>
          </a:extLst>
        </xdr:cNvPr>
        <xdr:cNvSpPr txBox="1"/>
      </xdr:nvSpPr>
      <xdr:spPr>
        <a:xfrm>
          <a:off x="14371955" y="249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127353</xdr:rowOff>
    </xdr:from>
    <xdr:to>
      <xdr:col>73</xdr:col>
      <xdr:colOff>44450</xdr:colOff>
      <xdr:row>15</xdr:row>
      <xdr:rowOff>57503</xdr:rowOff>
    </xdr:to>
    <xdr:sp macro="" textlink="">
      <xdr:nvSpPr>
        <xdr:cNvPr id="459" name="楕円 458">
          <a:extLst>
            <a:ext uri="{FF2B5EF4-FFF2-40B4-BE49-F238E27FC236}">
              <a16:creationId xmlns:a16="http://schemas.microsoft.com/office/drawing/2014/main" id="{A1E617A9-3B2C-40D5-A1B7-F940F2F391AF}"/>
            </a:ext>
          </a:extLst>
        </xdr:cNvPr>
        <xdr:cNvSpPr/>
      </xdr:nvSpPr>
      <xdr:spPr>
        <a:xfrm>
          <a:off x="13868400" y="2531463"/>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42280</xdr:rowOff>
    </xdr:from>
    <xdr:ext cx="762000" cy="259045"/>
    <xdr:sp macro="" textlink="">
      <xdr:nvSpPr>
        <xdr:cNvPr id="460" name="テキスト ボックス 459">
          <a:extLst>
            <a:ext uri="{FF2B5EF4-FFF2-40B4-BE49-F238E27FC236}">
              <a16:creationId xmlns:a16="http://schemas.microsoft.com/office/drawing/2014/main" id="{FBF05A65-D9E8-4781-9C6E-9D6A885EDBEC}"/>
            </a:ext>
          </a:extLst>
        </xdr:cNvPr>
        <xdr:cNvSpPr txBox="1"/>
      </xdr:nvSpPr>
      <xdr:spPr>
        <a:xfrm>
          <a:off x="13555345" y="261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57926</xdr:rowOff>
    </xdr:from>
    <xdr:to>
      <xdr:col>68</xdr:col>
      <xdr:colOff>203200</xdr:colOff>
      <xdr:row>16</xdr:row>
      <xdr:rowOff>159526</xdr:rowOff>
    </xdr:to>
    <xdr:sp macro="" textlink="">
      <xdr:nvSpPr>
        <xdr:cNvPr id="461" name="楕円 460">
          <a:extLst>
            <a:ext uri="{FF2B5EF4-FFF2-40B4-BE49-F238E27FC236}">
              <a16:creationId xmlns:a16="http://schemas.microsoft.com/office/drawing/2014/main" id="{CB4D45E2-0161-423B-A30A-EAC2449A3E40}"/>
            </a:ext>
          </a:extLst>
        </xdr:cNvPr>
        <xdr:cNvSpPr/>
      </xdr:nvSpPr>
      <xdr:spPr>
        <a:xfrm>
          <a:off x="13051790" y="279731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144303</xdr:rowOff>
    </xdr:from>
    <xdr:ext cx="762000" cy="259045"/>
    <xdr:sp macro="" textlink="">
      <xdr:nvSpPr>
        <xdr:cNvPr id="462" name="テキスト ボックス 461">
          <a:extLst>
            <a:ext uri="{FF2B5EF4-FFF2-40B4-BE49-F238E27FC236}">
              <a16:creationId xmlns:a16="http://schemas.microsoft.com/office/drawing/2014/main" id="{679C7160-F24A-46B4-AD7D-6DCF61628DD1}"/>
            </a:ext>
          </a:extLst>
        </xdr:cNvPr>
        <xdr:cNvSpPr txBox="1"/>
      </xdr:nvSpPr>
      <xdr:spPr>
        <a:xfrm>
          <a:off x="12763500" y="288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48683</xdr:rowOff>
    </xdr:from>
    <xdr:to>
      <xdr:col>64</xdr:col>
      <xdr:colOff>152400</xdr:colOff>
      <xdr:row>17</xdr:row>
      <xdr:rowOff>150283</xdr:rowOff>
    </xdr:to>
    <xdr:sp macro="" textlink="">
      <xdr:nvSpPr>
        <xdr:cNvPr id="463" name="楕円 462">
          <a:extLst>
            <a:ext uri="{FF2B5EF4-FFF2-40B4-BE49-F238E27FC236}">
              <a16:creationId xmlns:a16="http://schemas.microsoft.com/office/drawing/2014/main" id="{83A6D3A0-C231-4ABF-8EDE-33535C61EECF}"/>
            </a:ext>
          </a:extLst>
        </xdr:cNvPr>
        <xdr:cNvSpPr/>
      </xdr:nvSpPr>
      <xdr:spPr>
        <a:xfrm>
          <a:off x="12246610" y="296523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135060</xdr:rowOff>
    </xdr:from>
    <xdr:ext cx="762000" cy="259045"/>
    <xdr:sp macro="" textlink="">
      <xdr:nvSpPr>
        <xdr:cNvPr id="464" name="テキスト ボックス 463">
          <a:extLst>
            <a:ext uri="{FF2B5EF4-FFF2-40B4-BE49-F238E27FC236}">
              <a16:creationId xmlns:a16="http://schemas.microsoft.com/office/drawing/2014/main" id="{6A5903C6-7DC8-485F-8EB3-242F824B1ACC}"/>
            </a:ext>
          </a:extLst>
        </xdr:cNvPr>
        <xdr:cNvSpPr txBox="1"/>
      </xdr:nvSpPr>
      <xdr:spPr>
        <a:xfrm>
          <a:off x="11946890" y="304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4,463
78.65
4,560,137
4,295,636
259,778
2,794,853
3,335,492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類似団体平均と比較して３年連続で若干上回っている。類似団体平均よりも上回ったのが令和２年度であることから、同年度開始された会計年度任用職員制度の予算構成によるものが起因し、人口千人当たりの会計年度任用職員数が類似団体平均よりも多いと分析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一部事務組合、公営事業会計の人件費に充てる負担金・繰出金を含めて、抑制していく必要がある。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8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38</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80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38</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令和２年度からの新型コロナウイルス感染症対策に伴う国庫補助金等を活用した臨時的な事業施行により経常的な消費的経費を抑制したため良好な数値となっているが、光熱水費の高騰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コロナ禍の財政事情は特異的であったことと、今後のインフレリスクを鑑み、行財政改革とともに公共施設総合管理計画等に沿って公共施設を適正な規模に見直し、物件費を抑制していく。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44704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467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44704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46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44704</xdr:rowOff>
    </xdr:from>
    <xdr:to>
      <xdr:col>73</xdr:col>
      <xdr:colOff>180975</xdr:colOff>
      <xdr:row>17</xdr:row>
      <xdr:rowOff>65278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879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65278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66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165354</xdr:rowOff>
    </xdr:from>
    <xdr:to>
      <xdr:col>74</xdr:col>
      <xdr:colOff>31750</xdr:colOff>
      <xdr:row>16</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105681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扶助費に係る経常収支比率は、類似団体平均と同水準で推移している。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高齢化率が高く高齢者福祉にかかる経費が嵩んでいることと、少子化対策として乳幼児、児童生徒、高校生に係る医療費の扶助を行っており、今後も高い数値で推移していくものと予測している。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34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57</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類似団体平均を大きく上回っているのは、特別会計への繰出金が起因している。社会保障関係の特別会計（国保特別会計、介護保険特別会計等）への繰出とともに下水道施設の企業債償還金や維持管理費が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水道事業、下水道事業は、令和６年４月から企業会計へ移行することから、独立採算の原則、経営戦略を交えた計画的な経営改善を図り、普通会計からの繰り入れの減少を見込む。</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149860</xdr:rowOff>
    </xdr:from>
    <xdr:to>
      <xdr:col>82</xdr:col>
      <xdr:colOff>107950</xdr:colOff>
      <xdr:row>60</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2654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149860</xdr:rowOff>
    </xdr:from>
    <xdr:to>
      <xdr:col>78</xdr:col>
      <xdr:colOff>69850</xdr:colOff>
      <xdr:row>60</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2654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86995</xdr:rowOff>
    </xdr:from>
    <xdr:to>
      <xdr:col>73</xdr:col>
      <xdr:colOff>180975</xdr:colOff>
      <xdr:row>61</xdr:row>
      <xdr:rowOff>6985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3739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xdr:rowOff>
    </xdr:from>
    <xdr:to>
      <xdr:col>69</xdr:col>
      <xdr:colOff>92075</xdr:colOff>
      <xdr:row>61</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4654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161925</xdr:rowOff>
    </xdr:from>
    <xdr:to>
      <xdr:col>82</xdr:col>
      <xdr:colOff>158750</xdr:colOff>
      <xdr:row>60</xdr:row>
      <xdr:rowOff>92075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134002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99060</xdr:rowOff>
    </xdr:from>
    <xdr:to>
      <xdr:col>78</xdr:col>
      <xdr:colOff>120650</xdr:colOff>
      <xdr:row>60</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36195</xdr:rowOff>
    </xdr:from>
    <xdr:to>
      <xdr:col>74</xdr:col>
      <xdr:colOff>31750</xdr:colOff>
      <xdr:row>60</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127635</xdr:rowOff>
    </xdr:from>
    <xdr:to>
      <xdr:col>69</xdr:col>
      <xdr:colOff>142875</xdr:colOff>
      <xdr:row>61</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42562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133350</xdr:rowOff>
    </xdr:from>
    <xdr:to>
      <xdr:col>65</xdr:col>
      <xdr:colOff>53975</xdr:colOff>
      <xdr:row>61</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補助費に係る経常収支比率は、各種負担金、補助金交付全般について見直しを行っているため、近年は類似団体平均と同水準で推移している。</a:t>
          </a:r>
        </a:p>
        <a:p>
          <a:r>
            <a:rPr kumimoji="1" lang="ja-JP" altLang="en-US" sz="1300">
              <a:latin typeface="ＭＳ Ｐゴシック" panose="020B0600070205080204" pitchFamily="50" charset="-128"/>
              <a:ea typeface="ＭＳ Ｐゴシック" panose="020B0600070205080204" pitchFamily="50" charset="-128"/>
            </a:rPr>
            <a:t>　しかし、定住促進や子育て支援等で時代に合った新たな補助等を新設しており、今後も各種団体の事業、補助基準を引き続き見直しを行っていく必要がある。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58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85852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公債費に係る経常収支比率は、令和４年度の新規発行分を据置せず発行することにより平準化を図ったため、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今後は、庁舎等複合施設の建設、新小学校校舎の建設、可燃ごみの広域処理施設の整備等の大型ハード事業に伴う起債の新規発行を計画しているから、令和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年度から再び起債償還額が大きくなることを見込んでいる。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895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895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5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3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では、人件費及びその他の経費で類似団体平均を上回っているものの、総じて新型コロナ感染症対策の特定財源確保等により健全な財政運営ができたといえるが、これは特異的な事情だったため、令和４年度から通常の財政状況に戻りつつ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今後は、物価高騰により物件費等の消費的経費の膨張が予測されることから、人件費、扶助費等の義務的経費を見直し、経常経費全体をスリムにしていく必要がある。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142239</xdr:rowOff>
    </xdr:from>
    <xdr:to>
      <xdr:col>82</xdr:col>
      <xdr:colOff>107950</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5153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80</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515339"/>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31750</xdr:rowOff>
    </xdr:from>
    <xdr:to>
      <xdr:col>73</xdr:col>
      <xdr:colOff>180975</xdr:colOff>
      <xdr:row>80</xdr:row>
      <xdr:rowOff>111761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477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111761</xdr:rowOff>
    </xdr:from>
    <xdr:to>
      <xdr:col>69</xdr:col>
      <xdr:colOff>92075</xdr:colOff>
      <xdr:row>80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827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152400</xdr:rowOff>
    </xdr:from>
    <xdr:to>
      <xdr:col>74</xdr:col>
      <xdr:colOff>31750</xdr:colOff>
      <xdr:row>80</xdr:row>
      <xdr:rowOff>82550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67327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60961</xdr:rowOff>
    </xdr:from>
    <xdr:to>
      <xdr:col>69</xdr:col>
      <xdr:colOff>142875</xdr:colOff>
      <xdr:row>80</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147338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76200</xdr:rowOff>
    </xdr:from>
    <xdr:to>
      <xdr:col>65</xdr:col>
      <xdr:colOff>53975</xdr:colOff>
      <xdr:row>81</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22997</xdr:rowOff>
    </xdr:from>
    <xdr:to>
      <xdr:col>29</xdr:col>
      <xdr:colOff>127000</xdr:colOff>
      <xdr:row>20</xdr:row>
      <xdr:rowOff>28726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99622"/>
          <a:ext cx="647700" cy="5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24460</xdr:rowOff>
    </xdr:from>
    <xdr:to>
      <xdr:col>26</xdr:col>
      <xdr:colOff>50800</xdr:colOff>
      <xdr:row>20</xdr:row>
      <xdr:rowOff>28726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501085"/>
          <a:ext cx="698500" cy="4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24460</xdr:rowOff>
    </xdr:from>
    <xdr:to>
      <xdr:col>22</xdr:col>
      <xdr:colOff>114300</xdr:colOff>
      <xdr:row>20</xdr:row>
      <xdr:rowOff>53255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01085"/>
          <a:ext cx="698500" cy="28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53255</xdr:rowOff>
    </xdr:from>
    <xdr:to>
      <xdr:col>18</xdr:col>
      <xdr:colOff>177800</xdr:colOff>
      <xdr:row>20</xdr:row>
      <xdr:rowOff>53574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29880"/>
          <a:ext cx="698500" cy="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143647</xdr:rowOff>
    </xdr:from>
    <xdr:to>
      <xdr:col>29</xdr:col>
      <xdr:colOff>177800</xdr:colOff>
      <xdr:row>20</xdr:row>
      <xdr:rowOff>73797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4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52224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149376</xdr:rowOff>
    </xdr:from>
    <xdr:to>
      <xdr:col>26</xdr:col>
      <xdr:colOff>101600</xdr:colOff>
      <xdr:row>20</xdr:row>
      <xdr:rowOff>79526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54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64303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4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145110</xdr:rowOff>
    </xdr:from>
    <xdr:to>
      <xdr:col>22</xdr:col>
      <xdr:colOff>165100</xdr:colOff>
      <xdr:row>20</xdr:row>
      <xdr:rowOff>75260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5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60037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3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2455</xdr:rowOff>
    </xdr:from>
    <xdr:to>
      <xdr:col>19</xdr:col>
      <xdr:colOff>38100</xdr:colOff>
      <xdr:row>20</xdr:row>
      <xdr:rowOff>104055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7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88832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6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2774</xdr:rowOff>
    </xdr:from>
    <xdr:to>
      <xdr:col>15</xdr:col>
      <xdr:colOff>101600</xdr:colOff>
      <xdr:row>20</xdr:row>
      <xdr:rowOff>104374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7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89151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63175</xdr:rowOff>
    </xdr:from>
    <xdr:to>
      <xdr:col>29</xdr:col>
      <xdr:colOff>127000</xdr:colOff>
      <xdr:row>37</xdr:row>
      <xdr:rowOff>140515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87875"/>
          <a:ext cx="647700" cy="7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47952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72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60038</xdr:rowOff>
    </xdr:from>
    <xdr:to>
      <xdr:col>26</xdr:col>
      <xdr:colOff>50800</xdr:colOff>
      <xdr:row>37</xdr:row>
      <xdr:rowOff>140515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184738"/>
          <a:ext cx="698500" cy="8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49052</xdr:rowOff>
    </xdr:from>
    <xdr:to>
      <xdr:col>22</xdr:col>
      <xdr:colOff>114300</xdr:colOff>
      <xdr:row>37</xdr:row>
      <xdr:rowOff>60038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173752"/>
          <a:ext cx="698500" cy="10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48394</xdr:rowOff>
    </xdr:from>
    <xdr:to>
      <xdr:col>18</xdr:col>
      <xdr:colOff>177800</xdr:colOff>
      <xdr:row>37</xdr:row>
      <xdr:rowOff>49052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73094"/>
          <a:ext cx="698500" cy="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12375</xdr:rowOff>
    </xdr:from>
    <xdr:to>
      <xdr:col>29</xdr:col>
      <xdr:colOff>177800</xdr:colOff>
      <xdr:row>37</xdr:row>
      <xdr:rowOff>113975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3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28902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8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89715</xdr:rowOff>
    </xdr:from>
    <xdr:to>
      <xdr:col>26</xdr:col>
      <xdr:colOff>101600</xdr:colOff>
      <xdr:row>37</xdr:row>
      <xdr:rowOff>191315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1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176092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0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9238</xdr:rowOff>
    </xdr:from>
    <xdr:to>
      <xdr:col>22</xdr:col>
      <xdr:colOff>165100</xdr:colOff>
      <xdr:row>37</xdr:row>
      <xdr:rowOff>110838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3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292465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0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169702</xdr:rowOff>
    </xdr:from>
    <xdr:to>
      <xdr:col>19</xdr:col>
      <xdr:colOff>38100</xdr:colOff>
      <xdr:row>37</xdr:row>
      <xdr:rowOff>99852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2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281479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169044</xdr:rowOff>
    </xdr:from>
    <xdr:to>
      <xdr:col>15</xdr:col>
      <xdr:colOff>101600</xdr:colOff>
      <xdr:row>37</xdr:row>
      <xdr:rowOff>99194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2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280821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4,463
78.65
4,560,137
4,295,636
259,778
2,794,853
3,335,492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69876</xdr:rowOff>
    </xdr:from>
    <xdr:to>
      <xdr:col>24</xdr:col>
      <xdr:colOff>63500</xdr:colOff>
      <xdr:row>37</xdr:row>
      <xdr:rowOff>71229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3526"/>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69200</xdr:rowOff>
    </xdr:from>
    <xdr:to>
      <xdr:col>19</xdr:col>
      <xdr:colOff>177800</xdr:colOff>
      <xdr:row>37</xdr:row>
      <xdr:rowOff>71229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12850"/>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69200</xdr:rowOff>
    </xdr:from>
    <xdr:to>
      <xdr:col>15</xdr:col>
      <xdr:colOff>50800</xdr:colOff>
      <xdr:row>37</xdr:row>
      <xdr:rowOff>148711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2850"/>
          <a:ext cx="889000" cy="7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144798</xdr:rowOff>
    </xdr:from>
    <xdr:to>
      <xdr:col>10</xdr:col>
      <xdr:colOff>114300</xdr:colOff>
      <xdr:row>37</xdr:row>
      <xdr:rowOff>148711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88448"/>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19076</xdr:rowOff>
    </xdr:from>
    <xdr:to>
      <xdr:col>24</xdr:col>
      <xdr:colOff>114300</xdr:colOff>
      <xdr:row>37</xdr:row>
      <xdr:rowOff>120676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105453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20429</xdr:rowOff>
    </xdr:from>
    <xdr:to>
      <xdr:col>20</xdr:col>
      <xdr:colOff>38100</xdr:colOff>
      <xdr:row>37</xdr:row>
      <xdr:rowOff>122029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113156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18400</xdr:rowOff>
    </xdr:from>
    <xdr:to>
      <xdr:col>15</xdr:col>
      <xdr:colOff>101600</xdr:colOff>
      <xdr:row>37</xdr:row>
      <xdr:rowOff>120000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111127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97911</xdr:rowOff>
    </xdr:from>
    <xdr:to>
      <xdr:col>10</xdr:col>
      <xdr:colOff>165100</xdr:colOff>
      <xdr:row>38</xdr:row>
      <xdr:rowOff>28060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1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19187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93998</xdr:rowOff>
    </xdr:from>
    <xdr:to>
      <xdr:col>6</xdr:col>
      <xdr:colOff>38100</xdr:colOff>
      <xdr:row>38</xdr:row>
      <xdr:rowOff>24147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76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15275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127829</xdr:rowOff>
    </xdr:from>
    <xdr:to>
      <xdr:col>24</xdr:col>
      <xdr:colOff>63500</xdr:colOff>
      <xdr:row>58</xdr:row>
      <xdr:rowOff>135540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71929"/>
          <a:ext cx="8382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128801</xdr:rowOff>
    </xdr:from>
    <xdr:to>
      <xdr:col>19</xdr:col>
      <xdr:colOff>177800</xdr:colOff>
      <xdr:row>58</xdr:row>
      <xdr:rowOff>135540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72901"/>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128801</xdr:rowOff>
    </xdr:from>
    <xdr:to>
      <xdr:col>15</xdr:col>
      <xdr:colOff>50800</xdr:colOff>
      <xdr:row>58</xdr:row>
      <xdr:rowOff>140990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72901"/>
          <a:ext cx="889000" cy="1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138601</xdr:rowOff>
    </xdr:from>
    <xdr:to>
      <xdr:col>10</xdr:col>
      <xdr:colOff>114300</xdr:colOff>
      <xdr:row>58</xdr:row>
      <xdr:rowOff>140990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82701"/>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77029</xdr:rowOff>
    </xdr:from>
    <xdr:to>
      <xdr:col>24</xdr:col>
      <xdr:colOff>114300</xdr:colOff>
      <xdr:row>59</xdr:row>
      <xdr:rowOff>7179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163406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84740</xdr:rowOff>
    </xdr:from>
    <xdr:to>
      <xdr:col>20</xdr:col>
      <xdr:colOff>38100</xdr:colOff>
      <xdr:row>59</xdr:row>
      <xdr:rowOff>14890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6017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2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78001</xdr:rowOff>
    </xdr:from>
    <xdr:to>
      <xdr:col>15</xdr:col>
      <xdr:colOff>101600</xdr:colOff>
      <xdr:row>59</xdr:row>
      <xdr:rowOff>8151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170728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90190</xdr:rowOff>
    </xdr:from>
    <xdr:to>
      <xdr:col>10</xdr:col>
      <xdr:colOff>165100</xdr:colOff>
      <xdr:row>59</xdr:row>
      <xdr:rowOff>20340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11467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2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87801</xdr:rowOff>
    </xdr:from>
    <xdr:to>
      <xdr:col>6</xdr:col>
      <xdr:colOff>38100</xdr:colOff>
      <xdr:row>59</xdr:row>
      <xdr:rowOff>17951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9078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2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154925</xdr:rowOff>
    </xdr:from>
    <xdr:to>
      <xdr:col>24</xdr:col>
      <xdr:colOff>63500</xdr:colOff>
      <xdr:row>77</xdr:row>
      <xdr:rowOff>162252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56575"/>
          <a:ext cx="8382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160251</xdr:rowOff>
    </xdr:from>
    <xdr:to>
      <xdr:col>19</xdr:col>
      <xdr:colOff>177800</xdr:colOff>
      <xdr:row>77</xdr:row>
      <xdr:rowOff>162252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61901"/>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160040</xdr:rowOff>
    </xdr:from>
    <xdr:to>
      <xdr:col>15</xdr:col>
      <xdr:colOff>50800</xdr:colOff>
      <xdr:row>77</xdr:row>
      <xdr:rowOff>160251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61690"/>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152747</xdr:rowOff>
    </xdr:from>
    <xdr:to>
      <xdr:col>10</xdr:col>
      <xdr:colOff>114300</xdr:colOff>
      <xdr:row>77</xdr:row>
      <xdr:rowOff>160040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54397"/>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104125</xdr:rowOff>
    </xdr:from>
    <xdr:to>
      <xdr:col>24</xdr:col>
      <xdr:colOff>114300</xdr:colOff>
      <xdr:row>78</xdr:row>
      <xdr:rowOff>34275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19052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111452</xdr:rowOff>
    </xdr:from>
    <xdr:to>
      <xdr:col>20</xdr:col>
      <xdr:colOff>38100</xdr:colOff>
      <xdr:row>78</xdr:row>
      <xdr:rowOff>41602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32729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109451</xdr:rowOff>
    </xdr:from>
    <xdr:to>
      <xdr:col>15</xdr:col>
      <xdr:colOff>101600</xdr:colOff>
      <xdr:row>78</xdr:row>
      <xdr:rowOff>39601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30728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109240</xdr:rowOff>
    </xdr:from>
    <xdr:to>
      <xdr:col>10</xdr:col>
      <xdr:colOff>165100</xdr:colOff>
      <xdr:row>78</xdr:row>
      <xdr:rowOff>39390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30517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101947</xdr:rowOff>
    </xdr:from>
    <xdr:to>
      <xdr:col>6</xdr:col>
      <xdr:colOff>38100</xdr:colOff>
      <xdr:row>78</xdr:row>
      <xdr:rowOff>32097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23224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9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122600</xdr:rowOff>
    </xdr:from>
    <xdr:to>
      <xdr:col>24</xdr:col>
      <xdr:colOff>63500</xdr:colOff>
      <xdr:row>97</xdr:row>
      <xdr:rowOff>45898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1800"/>
          <a:ext cx="838200" cy="9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33158</xdr:rowOff>
    </xdr:from>
    <xdr:to>
      <xdr:col>19</xdr:col>
      <xdr:colOff>177800</xdr:colOff>
      <xdr:row>97</xdr:row>
      <xdr:rowOff>45898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63808"/>
          <a:ext cx="8890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169357</xdr:rowOff>
    </xdr:from>
    <xdr:to>
      <xdr:col>15</xdr:col>
      <xdr:colOff>50800</xdr:colOff>
      <xdr:row>97</xdr:row>
      <xdr:rowOff>33158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28557"/>
          <a:ext cx="8890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169357</xdr:rowOff>
    </xdr:from>
    <xdr:to>
      <xdr:col>10</xdr:col>
      <xdr:colOff>114300</xdr:colOff>
      <xdr:row>97</xdr:row>
      <xdr:rowOff>9283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28557"/>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71800</xdr:rowOff>
    </xdr:from>
    <xdr:to>
      <xdr:col>24</xdr:col>
      <xdr:colOff>114300</xdr:colOff>
      <xdr:row>97</xdr:row>
      <xdr:rowOff>1950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50227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166548</xdr:rowOff>
    </xdr:from>
    <xdr:to>
      <xdr:col>20</xdr:col>
      <xdr:colOff>38100</xdr:colOff>
      <xdr:row>97</xdr:row>
      <xdr:rowOff>96698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87825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153808</xdr:rowOff>
    </xdr:from>
    <xdr:to>
      <xdr:col>15</xdr:col>
      <xdr:colOff>101600</xdr:colOff>
      <xdr:row>97</xdr:row>
      <xdr:rowOff>83958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75085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118557</xdr:rowOff>
    </xdr:from>
    <xdr:to>
      <xdr:col>10</xdr:col>
      <xdr:colOff>165100</xdr:colOff>
      <xdr:row>97</xdr:row>
      <xdr:rowOff>48707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39834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129933</xdr:rowOff>
    </xdr:from>
    <xdr:to>
      <xdr:col>6</xdr:col>
      <xdr:colOff>38100</xdr:colOff>
      <xdr:row>97</xdr:row>
      <xdr:rowOff>60083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51210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44040</xdr:rowOff>
    </xdr:from>
    <xdr:to>
      <xdr:col>55</xdr:col>
      <xdr:colOff>0</xdr:colOff>
      <xdr:row>37</xdr:row>
      <xdr:rowOff>83811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87690"/>
          <a:ext cx="838200" cy="3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93565</xdr:rowOff>
    </xdr:from>
    <xdr:to>
      <xdr:col>50</xdr:col>
      <xdr:colOff>114300</xdr:colOff>
      <xdr:row>37</xdr:row>
      <xdr:rowOff>44040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65765"/>
          <a:ext cx="889000" cy="1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93565</xdr:rowOff>
    </xdr:from>
    <xdr:to>
      <xdr:col>45</xdr:col>
      <xdr:colOff>177800</xdr:colOff>
      <xdr:row>37</xdr:row>
      <xdr:rowOff>142727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65765"/>
          <a:ext cx="889000" cy="2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142727</xdr:rowOff>
    </xdr:from>
    <xdr:to>
      <xdr:col>41</xdr:col>
      <xdr:colOff>50800</xdr:colOff>
      <xdr:row>37</xdr:row>
      <xdr:rowOff>145348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6377"/>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33011</xdr:rowOff>
    </xdr:from>
    <xdr:to>
      <xdr:col>55</xdr:col>
      <xdr:colOff>50800</xdr:colOff>
      <xdr:row>37</xdr:row>
      <xdr:rowOff>134611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11438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164690</xdr:rowOff>
    </xdr:from>
    <xdr:to>
      <xdr:col>50</xdr:col>
      <xdr:colOff>165100</xdr:colOff>
      <xdr:row>37</xdr:row>
      <xdr:rowOff>94840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85967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2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42765</xdr:rowOff>
    </xdr:from>
    <xdr:to>
      <xdr:col>46</xdr:col>
      <xdr:colOff>38100</xdr:colOff>
      <xdr:row>36</xdr:row>
      <xdr:rowOff>144365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135492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0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91927</xdr:rowOff>
    </xdr:from>
    <xdr:to>
      <xdr:col>41</xdr:col>
      <xdr:colOff>101600</xdr:colOff>
      <xdr:row>38</xdr:row>
      <xdr:rowOff>22077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13204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2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94548</xdr:rowOff>
    </xdr:from>
    <xdr:to>
      <xdr:col>36</xdr:col>
      <xdr:colOff>165100</xdr:colOff>
      <xdr:row>38</xdr:row>
      <xdr:rowOff>24698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15825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3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89664</xdr:rowOff>
    </xdr:from>
    <xdr:to>
      <xdr:col>55</xdr:col>
      <xdr:colOff>0</xdr:colOff>
      <xdr:row>57</xdr:row>
      <xdr:rowOff>135205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62314"/>
          <a:ext cx="8382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89664</xdr:rowOff>
    </xdr:from>
    <xdr:to>
      <xdr:col>50</xdr:col>
      <xdr:colOff>114300</xdr:colOff>
      <xdr:row>57</xdr:row>
      <xdr:rowOff>165165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62314"/>
          <a:ext cx="889000" cy="7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165165</xdr:rowOff>
    </xdr:from>
    <xdr:to>
      <xdr:col>45</xdr:col>
      <xdr:colOff>177800</xdr:colOff>
      <xdr:row>58</xdr:row>
      <xdr:rowOff>4569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37815"/>
          <a:ext cx="889000" cy="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150888</xdr:rowOff>
    </xdr:from>
    <xdr:to>
      <xdr:col>41</xdr:col>
      <xdr:colOff>50800</xdr:colOff>
      <xdr:row>58</xdr:row>
      <xdr:rowOff>4569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923538"/>
          <a:ext cx="889000" cy="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84405</xdr:rowOff>
    </xdr:from>
    <xdr:to>
      <xdr:col>55</xdr:col>
      <xdr:colOff>50800</xdr:colOff>
      <xdr:row>58</xdr:row>
      <xdr:rowOff>14555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170782</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38864</xdr:rowOff>
    </xdr:from>
    <xdr:to>
      <xdr:col>50</xdr:col>
      <xdr:colOff>165100</xdr:colOff>
      <xdr:row>57</xdr:row>
      <xdr:rowOff>140464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131591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0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114365</xdr:rowOff>
    </xdr:from>
    <xdr:to>
      <xdr:col>46</xdr:col>
      <xdr:colOff>38100</xdr:colOff>
      <xdr:row>58</xdr:row>
      <xdr:rowOff>44515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35642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7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125219</xdr:rowOff>
    </xdr:from>
    <xdr:to>
      <xdr:col>41</xdr:col>
      <xdr:colOff>101600</xdr:colOff>
      <xdr:row>58</xdr:row>
      <xdr:rowOff>55369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46496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100088</xdr:rowOff>
    </xdr:from>
    <xdr:to>
      <xdr:col>36</xdr:col>
      <xdr:colOff>165100</xdr:colOff>
      <xdr:row>58</xdr:row>
      <xdr:rowOff>30238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21365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2584</xdr:rowOff>
    </xdr:from>
    <xdr:to>
      <xdr:col>55</xdr:col>
      <xdr:colOff>0</xdr:colOff>
      <xdr:row>78</xdr:row>
      <xdr:rowOff>13047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75684"/>
          <a:ext cx="8382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2584</xdr:rowOff>
    </xdr:from>
    <xdr:to>
      <xdr:col>50</xdr:col>
      <xdr:colOff>114300</xdr:colOff>
      <xdr:row>78</xdr:row>
      <xdr:rowOff>10477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75684"/>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10477</xdr:rowOff>
    </xdr:from>
    <xdr:to>
      <xdr:col>45</xdr:col>
      <xdr:colOff>177800</xdr:colOff>
      <xdr:row>78</xdr:row>
      <xdr:rowOff>16308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3577"/>
          <a:ext cx="8890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166319</xdr:rowOff>
    </xdr:from>
    <xdr:to>
      <xdr:col>41</xdr:col>
      <xdr:colOff>50800</xdr:colOff>
      <xdr:row>78</xdr:row>
      <xdr:rowOff>16308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67969"/>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133697</xdr:rowOff>
    </xdr:from>
    <xdr:to>
      <xdr:col>55</xdr:col>
      <xdr:colOff>50800</xdr:colOff>
      <xdr:row>78</xdr:row>
      <xdr:rowOff>63847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123234</xdr:rowOff>
    </xdr:from>
    <xdr:to>
      <xdr:col>50</xdr:col>
      <xdr:colOff>165100</xdr:colOff>
      <xdr:row>78</xdr:row>
      <xdr:rowOff>53384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44511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131127</xdr:rowOff>
    </xdr:from>
    <xdr:to>
      <xdr:col>46</xdr:col>
      <xdr:colOff>38100</xdr:colOff>
      <xdr:row>78</xdr:row>
      <xdr:rowOff>61277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52404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136958</xdr:rowOff>
    </xdr:from>
    <xdr:to>
      <xdr:col>41</xdr:col>
      <xdr:colOff>101600</xdr:colOff>
      <xdr:row>78</xdr:row>
      <xdr:rowOff>67108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58235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115519</xdr:rowOff>
    </xdr:from>
    <xdr:to>
      <xdr:col>36</xdr:col>
      <xdr:colOff>165100</xdr:colOff>
      <xdr:row>78</xdr:row>
      <xdr:rowOff>45669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36796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137466</xdr:rowOff>
    </xdr:from>
    <xdr:to>
      <xdr:col>55</xdr:col>
      <xdr:colOff>0</xdr:colOff>
      <xdr:row>98</xdr:row>
      <xdr:rowOff>68090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768116"/>
          <a:ext cx="838200" cy="10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137466</xdr:rowOff>
    </xdr:from>
    <xdr:to>
      <xdr:col>50</xdr:col>
      <xdr:colOff>114300</xdr:colOff>
      <xdr:row>99</xdr:row>
      <xdr:rowOff>10593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768116"/>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10593</xdr:rowOff>
    </xdr:from>
    <xdr:to>
      <xdr:col>45</xdr:col>
      <xdr:colOff>177800</xdr:colOff>
      <xdr:row>99</xdr:row>
      <xdr:rowOff>23442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984143"/>
          <a:ext cx="889000" cy="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23178</xdr:rowOff>
    </xdr:from>
    <xdr:to>
      <xdr:col>41</xdr:col>
      <xdr:colOff>50800</xdr:colOff>
      <xdr:row>99</xdr:row>
      <xdr:rowOff>23442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996728"/>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17290</xdr:rowOff>
    </xdr:from>
    <xdr:to>
      <xdr:col>55</xdr:col>
      <xdr:colOff>50800</xdr:colOff>
      <xdr:row>98</xdr:row>
      <xdr:rowOff>118890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167167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86666</xdr:rowOff>
    </xdr:from>
    <xdr:to>
      <xdr:col>50</xdr:col>
      <xdr:colOff>165100</xdr:colOff>
      <xdr:row>98</xdr:row>
      <xdr:rowOff>16816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7943</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1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131243</xdr:rowOff>
    </xdr:from>
    <xdr:to>
      <xdr:col>46</xdr:col>
      <xdr:colOff>38100</xdr:colOff>
      <xdr:row>99</xdr:row>
      <xdr:rowOff>61393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9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52520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70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144092</xdr:rowOff>
    </xdr:from>
    <xdr:to>
      <xdr:col>41</xdr:col>
      <xdr:colOff>101600</xdr:colOff>
      <xdr:row>99</xdr:row>
      <xdr:rowOff>74242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9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65369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703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143828</xdr:rowOff>
    </xdr:from>
    <xdr:to>
      <xdr:col>36</xdr:col>
      <xdr:colOff>165100</xdr:colOff>
      <xdr:row>99</xdr:row>
      <xdr:rowOff>73978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65105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70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29791</xdr:rowOff>
    </xdr:from>
    <xdr:to>
      <xdr:col>85</xdr:col>
      <xdr:colOff>127000</xdr:colOff>
      <xdr:row>39</xdr:row>
      <xdr:rowOff>37973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16341"/>
          <a:ext cx="8382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29791</xdr:rowOff>
    </xdr:from>
    <xdr:to>
      <xdr:col>81</xdr:col>
      <xdr:colOff>50800</xdr:colOff>
      <xdr:row>39</xdr:row>
      <xdr:rowOff>44379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16341"/>
          <a:ext cx="889000" cy="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156953</xdr:rowOff>
    </xdr:from>
    <xdr:to>
      <xdr:col>76</xdr:col>
      <xdr:colOff>114300</xdr:colOff>
      <xdr:row>39</xdr:row>
      <xdr:rowOff>44379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72053"/>
          <a:ext cx="889000" cy="5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156953</xdr:rowOff>
    </xdr:from>
    <xdr:to>
      <xdr:col>71</xdr:col>
      <xdr:colOff>177800</xdr:colOff>
      <xdr:row>38</xdr:row>
      <xdr:rowOff>162484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72053"/>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158623</xdr:rowOff>
    </xdr:from>
    <xdr:to>
      <xdr:col>85</xdr:col>
      <xdr:colOff>177800</xdr:colOff>
      <xdr:row>39</xdr:row>
      <xdr:rowOff>88773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150441</xdr:rowOff>
    </xdr:from>
    <xdr:to>
      <xdr:col>81</xdr:col>
      <xdr:colOff>101600</xdr:colOff>
      <xdr:row>39</xdr:row>
      <xdr:rowOff>80591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71718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5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165029</xdr:rowOff>
    </xdr:from>
    <xdr:to>
      <xdr:col>76</xdr:col>
      <xdr:colOff>165100</xdr:colOff>
      <xdr:row>39</xdr:row>
      <xdr:rowOff>95179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86306</xdr:rowOff>
    </xdr:from>
    <xdr:ext cx="313932"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35333" y="67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106153</xdr:rowOff>
    </xdr:from>
    <xdr:to>
      <xdr:col>72</xdr:col>
      <xdr:colOff>38100</xdr:colOff>
      <xdr:row>39</xdr:row>
      <xdr:rowOff>36303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52831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111684</xdr:rowOff>
    </xdr:from>
    <xdr:to>
      <xdr:col>67</xdr:col>
      <xdr:colOff>101600</xdr:colOff>
      <xdr:row>39</xdr:row>
      <xdr:rowOff>41834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58361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40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34150</xdr:rowOff>
    </xdr:from>
    <xdr:to>
      <xdr:col>85</xdr:col>
      <xdr:colOff>127000</xdr:colOff>
      <xdr:row>78</xdr:row>
      <xdr:rowOff>60858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07250"/>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27915</xdr:rowOff>
    </xdr:from>
    <xdr:to>
      <xdr:col>81</xdr:col>
      <xdr:colOff>50800</xdr:colOff>
      <xdr:row>78</xdr:row>
      <xdr:rowOff>60858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401015"/>
          <a:ext cx="889000" cy="3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19335</xdr:rowOff>
    </xdr:from>
    <xdr:to>
      <xdr:col>76</xdr:col>
      <xdr:colOff>114300</xdr:colOff>
      <xdr:row>78</xdr:row>
      <xdr:rowOff>27915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92435"/>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15467</xdr:rowOff>
    </xdr:from>
    <xdr:to>
      <xdr:col>71</xdr:col>
      <xdr:colOff>177800</xdr:colOff>
      <xdr:row>78</xdr:row>
      <xdr:rowOff>19335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88567"/>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154800</xdr:rowOff>
    </xdr:from>
    <xdr:to>
      <xdr:col>85</xdr:col>
      <xdr:colOff>177800</xdr:colOff>
      <xdr:row>78</xdr:row>
      <xdr:rowOff>84950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69727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10058</xdr:rowOff>
    </xdr:from>
    <xdr:to>
      <xdr:col>81</xdr:col>
      <xdr:colOff>101600</xdr:colOff>
      <xdr:row>78</xdr:row>
      <xdr:rowOff>111658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102785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7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148565</xdr:rowOff>
    </xdr:from>
    <xdr:to>
      <xdr:col>76</xdr:col>
      <xdr:colOff>165100</xdr:colOff>
      <xdr:row>78</xdr:row>
      <xdr:rowOff>78715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69842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139985</xdr:rowOff>
    </xdr:from>
    <xdr:to>
      <xdr:col>72</xdr:col>
      <xdr:colOff>38100</xdr:colOff>
      <xdr:row>78</xdr:row>
      <xdr:rowOff>70135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61262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3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136117</xdr:rowOff>
    </xdr:from>
    <xdr:to>
      <xdr:col>67</xdr:col>
      <xdr:colOff>101600</xdr:colOff>
      <xdr:row>78</xdr:row>
      <xdr:rowOff>66267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57394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3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49577</xdr:rowOff>
    </xdr:from>
    <xdr:to>
      <xdr:col>85</xdr:col>
      <xdr:colOff>127000</xdr:colOff>
      <xdr:row>98</xdr:row>
      <xdr:rowOff>57276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51677"/>
          <a:ext cx="8382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57276</xdr:rowOff>
    </xdr:from>
    <xdr:to>
      <xdr:col>81</xdr:col>
      <xdr:colOff>50800</xdr:colOff>
      <xdr:row>98</xdr:row>
      <xdr:rowOff>93528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9376"/>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93528</xdr:rowOff>
    </xdr:from>
    <xdr:to>
      <xdr:col>76</xdr:col>
      <xdr:colOff>114300</xdr:colOff>
      <xdr:row>98</xdr:row>
      <xdr:rowOff>102826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5628"/>
          <a:ext cx="8890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102826</xdr:rowOff>
    </xdr:from>
    <xdr:to>
      <xdr:col>71</xdr:col>
      <xdr:colOff>177800</xdr:colOff>
      <xdr:row>98</xdr:row>
      <xdr:rowOff>114213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4926"/>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170227</xdr:rowOff>
    </xdr:from>
    <xdr:to>
      <xdr:col>85</xdr:col>
      <xdr:colOff>177800</xdr:colOff>
      <xdr:row>98</xdr:row>
      <xdr:rowOff>100377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6476</xdr:rowOff>
    </xdr:from>
    <xdr:to>
      <xdr:col>81</xdr:col>
      <xdr:colOff>101600</xdr:colOff>
      <xdr:row>98</xdr:row>
      <xdr:rowOff>108076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42728</xdr:rowOff>
    </xdr:from>
    <xdr:to>
      <xdr:col>76</xdr:col>
      <xdr:colOff>165100</xdr:colOff>
      <xdr:row>98</xdr:row>
      <xdr:rowOff>144328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135455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52026</xdr:rowOff>
    </xdr:from>
    <xdr:to>
      <xdr:col>72</xdr:col>
      <xdr:colOff>38100</xdr:colOff>
      <xdr:row>98</xdr:row>
      <xdr:rowOff>153626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144753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63413</xdr:rowOff>
    </xdr:from>
    <xdr:to>
      <xdr:col>67</xdr:col>
      <xdr:colOff>101600</xdr:colOff>
      <xdr:row>98</xdr:row>
      <xdr:rowOff>165013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156140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36030</xdr:rowOff>
    </xdr:from>
    <xdr:to>
      <xdr:col>116</xdr:col>
      <xdr:colOff>63500</xdr:colOff>
      <xdr:row>39</xdr:row>
      <xdr:rowOff>37364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722580"/>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37364</xdr:rowOff>
    </xdr:from>
    <xdr:to>
      <xdr:col>111</xdr:col>
      <xdr:colOff>177800</xdr:colOff>
      <xdr:row>39</xdr:row>
      <xdr:rowOff>37554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72391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37554</xdr:rowOff>
    </xdr:from>
    <xdr:to>
      <xdr:col>107</xdr:col>
      <xdr:colOff>50800</xdr:colOff>
      <xdr:row>39</xdr:row>
      <xdr:rowOff>41554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72410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35878</xdr:rowOff>
    </xdr:from>
    <xdr:to>
      <xdr:col>102</xdr:col>
      <xdr:colOff>114300</xdr:colOff>
      <xdr:row>39</xdr:row>
      <xdr:rowOff>41554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22428"/>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156680</xdr:rowOff>
    </xdr:from>
    <xdr:to>
      <xdr:col>116</xdr:col>
      <xdr:colOff>114300</xdr:colOff>
      <xdr:row>39</xdr:row>
      <xdr:rowOff>86830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71607</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8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158014</xdr:rowOff>
    </xdr:from>
    <xdr:to>
      <xdr:col>112</xdr:col>
      <xdr:colOff>38100</xdr:colOff>
      <xdr:row>39</xdr:row>
      <xdr:rowOff>88164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79291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7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158204</xdr:rowOff>
    </xdr:from>
    <xdr:to>
      <xdr:col>107</xdr:col>
      <xdr:colOff>101600</xdr:colOff>
      <xdr:row>39</xdr:row>
      <xdr:rowOff>88354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79481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76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162204</xdr:rowOff>
    </xdr:from>
    <xdr:to>
      <xdr:col>102</xdr:col>
      <xdr:colOff>165100</xdr:colOff>
      <xdr:row>39</xdr:row>
      <xdr:rowOff>92354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83481</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77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156528</xdr:rowOff>
    </xdr:from>
    <xdr:to>
      <xdr:col>98</xdr:col>
      <xdr:colOff>38100</xdr:colOff>
      <xdr:row>39</xdr:row>
      <xdr:rowOff>86678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77805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38148</xdr:rowOff>
    </xdr:from>
    <xdr:to>
      <xdr:col>116</xdr:col>
      <xdr:colOff>63500</xdr:colOff>
      <xdr:row>59</xdr:row>
      <xdr:rowOff>38293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3698"/>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38293</xdr:rowOff>
    </xdr:from>
    <xdr:to>
      <xdr:col>111</xdr:col>
      <xdr:colOff>177800</xdr:colOff>
      <xdr:row>59</xdr:row>
      <xdr:rowOff>39574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53843"/>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39574</xdr:rowOff>
    </xdr:from>
    <xdr:to>
      <xdr:col>107</xdr:col>
      <xdr:colOff>50800</xdr:colOff>
      <xdr:row>59</xdr:row>
      <xdr:rowOff>39688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512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39200</xdr:rowOff>
    </xdr:from>
    <xdr:to>
      <xdr:col>102</xdr:col>
      <xdr:colOff>114300</xdr:colOff>
      <xdr:row>59</xdr:row>
      <xdr:rowOff>39688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4750"/>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158798</xdr:rowOff>
    </xdr:from>
    <xdr:to>
      <xdr:col>116</xdr:col>
      <xdr:colOff>114300</xdr:colOff>
      <xdr:row>59</xdr:row>
      <xdr:rowOff>88948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158943</xdr:rowOff>
    </xdr:from>
    <xdr:to>
      <xdr:col>112</xdr:col>
      <xdr:colOff>38100</xdr:colOff>
      <xdr:row>59</xdr:row>
      <xdr:rowOff>89093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80220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160224</xdr:rowOff>
    </xdr:from>
    <xdr:to>
      <xdr:col>107</xdr:col>
      <xdr:colOff>101600</xdr:colOff>
      <xdr:row>59</xdr:row>
      <xdr:rowOff>90374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81501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160338</xdr:rowOff>
    </xdr:from>
    <xdr:to>
      <xdr:col>102</xdr:col>
      <xdr:colOff>165100</xdr:colOff>
      <xdr:row>59</xdr:row>
      <xdr:rowOff>90488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81615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159850</xdr:rowOff>
    </xdr:from>
    <xdr:to>
      <xdr:col>98</xdr:col>
      <xdr:colOff>38100</xdr:colOff>
      <xdr:row>59</xdr:row>
      <xdr:rowOff>90000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81127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73963</xdr:rowOff>
    </xdr:from>
    <xdr:to>
      <xdr:col>116</xdr:col>
      <xdr:colOff>63500</xdr:colOff>
      <xdr:row>76</xdr:row>
      <xdr:rowOff>95839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04163"/>
          <a:ext cx="8382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95839</xdr:rowOff>
    </xdr:from>
    <xdr:to>
      <xdr:col>111</xdr:col>
      <xdr:colOff>177800</xdr:colOff>
      <xdr:row>76</xdr:row>
      <xdr:rowOff>97055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26039"/>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97055</xdr:rowOff>
    </xdr:from>
    <xdr:to>
      <xdr:col>107</xdr:col>
      <xdr:colOff>50800</xdr:colOff>
      <xdr:row>76</xdr:row>
      <xdr:rowOff>99919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27255"/>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99919</xdr:rowOff>
    </xdr:from>
    <xdr:to>
      <xdr:col>102</xdr:col>
      <xdr:colOff>114300</xdr:colOff>
      <xdr:row>76</xdr:row>
      <xdr:rowOff>107293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30119"/>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23163</xdr:rowOff>
    </xdr:from>
    <xdr:to>
      <xdr:col>116</xdr:col>
      <xdr:colOff>114300</xdr:colOff>
      <xdr:row>76</xdr:row>
      <xdr:rowOff>124763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5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46039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45039</xdr:rowOff>
    </xdr:from>
    <xdr:to>
      <xdr:col>112</xdr:col>
      <xdr:colOff>38100</xdr:colOff>
      <xdr:row>76</xdr:row>
      <xdr:rowOff>146639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7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163166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5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46255</xdr:rowOff>
    </xdr:from>
    <xdr:to>
      <xdr:col>107</xdr:col>
      <xdr:colOff>101600</xdr:colOff>
      <xdr:row>76</xdr:row>
      <xdr:rowOff>147855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164382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49119</xdr:rowOff>
    </xdr:from>
    <xdr:to>
      <xdr:col>102</xdr:col>
      <xdr:colOff>165100</xdr:colOff>
      <xdr:row>76</xdr:row>
      <xdr:rowOff>150719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167246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5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56493</xdr:rowOff>
    </xdr:from>
    <xdr:to>
      <xdr:col>98</xdr:col>
      <xdr:colOff>38100</xdr:colOff>
      <xdr:row>76</xdr:row>
      <xdr:rowOff>158093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3169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6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類似団体平均と比較すると、繰出金以外は同等あるいは下回っている。特に物件費、普通建設事業費や維持補修費、公債費については、類似団体平均を大きく下回っている。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繰出金については、類似団体平均を上回っているが、これは介護保険等社会保障にかかる特別会計と下水道会計への繰出金が影響している。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較して、物件費や維持補修費が増加しているのは、光熱水費や物価高騰によるもの。普通建設事業費は庁舎等複合施設の建設事業が中期を迎えたため支出が少なかったもの。公債費は令和４年度の新規発行分を据置せず発行することにより平準化を図ったことによる増加。新型コロナウイルス感染拡大に伴う事業の中止等に伴う支出が抑えられたため、積立金を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全体に関しては、総じて新型コロナ感染症対策関連の特定財源確保等により健全な財政運営ができたといえるが、これは特異的な事情によるものだったため、令和４年度から通常の財政状況に戻りつつある。少子高齢化・人口減少が進む過疎地域であることから、分母となる人口の減少に伴って必然的に住民一人当たりのコストは大きくなっていくと考え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4,463
78.65
4,560,137
4,295,636
259,778
2,794,853
3,335,492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10598</xdr:rowOff>
    </xdr:from>
    <xdr:to>
      <xdr:col>24</xdr:col>
      <xdr:colOff>63500</xdr:colOff>
      <xdr:row>38</xdr:row>
      <xdr:rowOff>12294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25698"/>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2483</xdr:rowOff>
    </xdr:from>
    <xdr:to>
      <xdr:col>19</xdr:col>
      <xdr:colOff>177800</xdr:colOff>
      <xdr:row>38</xdr:row>
      <xdr:rowOff>12294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17583"/>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2483</xdr:rowOff>
    </xdr:from>
    <xdr:to>
      <xdr:col>15</xdr:col>
      <xdr:colOff>50800</xdr:colOff>
      <xdr:row>38</xdr:row>
      <xdr:rowOff>11303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7583"/>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11303</xdr:rowOff>
    </xdr:from>
    <xdr:to>
      <xdr:col>10</xdr:col>
      <xdr:colOff>114300</xdr:colOff>
      <xdr:row>38</xdr:row>
      <xdr:rowOff>19132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2640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131248</xdr:rowOff>
    </xdr:from>
    <xdr:to>
      <xdr:col>24</xdr:col>
      <xdr:colOff>114300</xdr:colOff>
      <xdr:row>38</xdr:row>
      <xdr:rowOff>61398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46175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132943</xdr:rowOff>
    </xdr:from>
    <xdr:to>
      <xdr:col>20</xdr:col>
      <xdr:colOff>38100</xdr:colOff>
      <xdr:row>38</xdr:row>
      <xdr:rowOff>63094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6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54221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123133</xdr:rowOff>
    </xdr:from>
    <xdr:to>
      <xdr:col>15</xdr:col>
      <xdr:colOff>101600</xdr:colOff>
      <xdr:row>38</xdr:row>
      <xdr:rowOff>53283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44410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131953</xdr:rowOff>
    </xdr:from>
    <xdr:to>
      <xdr:col>10</xdr:col>
      <xdr:colOff>165100</xdr:colOff>
      <xdr:row>38</xdr:row>
      <xdr:rowOff>62103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53230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139783</xdr:rowOff>
    </xdr:from>
    <xdr:to>
      <xdr:col>6</xdr:col>
      <xdr:colOff>38100</xdr:colOff>
      <xdr:row>38</xdr:row>
      <xdr:rowOff>69932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83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61059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126952</xdr:rowOff>
    </xdr:from>
    <xdr:to>
      <xdr:col>24</xdr:col>
      <xdr:colOff>63500</xdr:colOff>
      <xdr:row>58</xdr:row>
      <xdr:rowOff>9346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99602"/>
          <a:ext cx="838200" cy="5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126952</xdr:rowOff>
    </xdr:from>
    <xdr:to>
      <xdr:col>19</xdr:col>
      <xdr:colOff>177800</xdr:colOff>
      <xdr:row>57</xdr:row>
      <xdr:rowOff>169001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99602"/>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169001</xdr:rowOff>
    </xdr:from>
    <xdr:to>
      <xdr:col>15</xdr:col>
      <xdr:colOff>50800</xdr:colOff>
      <xdr:row>58</xdr:row>
      <xdr:rowOff>99320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41651"/>
          <a:ext cx="889000" cy="10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99320</xdr:rowOff>
    </xdr:from>
    <xdr:to>
      <xdr:col>10</xdr:col>
      <xdr:colOff>114300</xdr:colOff>
      <xdr:row>58</xdr:row>
      <xdr:rowOff>116156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43420"/>
          <a:ext cx="889000" cy="1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129996</xdr:rowOff>
    </xdr:from>
    <xdr:to>
      <xdr:col>24</xdr:col>
      <xdr:colOff>114300</xdr:colOff>
      <xdr:row>58</xdr:row>
      <xdr:rowOff>60146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44923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76152</xdr:rowOff>
    </xdr:from>
    <xdr:to>
      <xdr:col>20</xdr:col>
      <xdr:colOff>38100</xdr:colOff>
      <xdr:row>58</xdr:row>
      <xdr:rowOff>6302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168879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4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118201</xdr:rowOff>
    </xdr:from>
    <xdr:to>
      <xdr:col>15</xdr:col>
      <xdr:colOff>101600</xdr:colOff>
      <xdr:row>58</xdr:row>
      <xdr:rowOff>48351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39478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8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48520</xdr:rowOff>
    </xdr:from>
    <xdr:to>
      <xdr:col>10</xdr:col>
      <xdr:colOff>165100</xdr:colOff>
      <xdr:row>58</xdr:row>
      <xdr:rowOff>150120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141247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8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65356</xdr:rowOff>
    </xdr:from>
    <xdr:to>
      <xdr:col>6</xdr:col>
      <xdr:colOff>38100</xdr:colOff>
      <xdr:row>58</xdr:row>
      <xdr:rowOff>166956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158083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126292</xdr:rowOff>
    </xdr:from>
    <xdr:to>
      <xdr:col>24</xdr:col>
      <xdr:colOff>63500</xdr:colOff>
      <xdr:row>77</xdr:row>
      <xdr:rowOff>160079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27942"/>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126292</xdr:rowOff>
    </xdr:from>
    <xdr:to>
      <xdr:col>19</xdr:col>
      <xdr:colOff>177800</xdr:colOff>
      <xdr:row>78</xdr:row>
      <xdr:rowOff>29352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27942"/>
          <a:ext cx="889000" cy="7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29352</xdr:rowOff>
    </xdr:from>
    <xdr:to>
      <xdr:col>15</xdr:col>
      <xdr:colOff>50800</xdr:colOff>
      <xdr:row>78</xdr:row>
      <xdr:rowOff>62443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02452"/>
          <a:ext cx="8890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62443</xdr:rowOff>
    </xdr:from>
    <xdr:to>
      <xdr:col>10</xdr:col>
      <xdr:colOff>114300</xdr:colOff>
      <xdr:row>78</xdr:row>
      <xdr:rowOff>69974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35543"/>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109279</xdr:rowOff>
    </xdr:from>
    <xdr:to>
      <xdr:col>24</xdr:col>
      <xdr:colOff>114300</xdr:colOff>
      <xdr:row>78</xdr:row>
      <xdr:rowOff>39429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87706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8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75492</xdr:rowOff>
    </xdr:from>
    <xdr:to>
      <xdr:col>20</xdr:col>
      <xdr:colOff>38100</xdr:colOff>
      <xdr:row>78</xdr:row>
      <xdr:rowOff>5642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168219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6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150002</xdr:rowOff>
    </xdr:from>
    <xdr:to>
      <xdr:col>15</xdr:col>
      <xdr:colOff>101600</xdr:colOff>
      <xdr:row>78</xdr:row>
      <xdr:rowOff>80152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71279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4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11643</xdr:rowOff>
    </xdr:from>
    <xdr:to>
      <xdr:col>10</xdr:col>
      <xdr:colOff>165100</xdr:colOff>
      <xdr:row>78</xdr:row>
      <xdr:rowOff>113243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104370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19174</xdr:rowOff>
    </xdr:from>
    <xdr:to>
      <xdr:col>6</xdr:col>
      <xdr:colOff>38100</xdr:colOff>
      <xdr:row>78</xdr:row>
      <xdr:rowOff>120774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111901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8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165917</xdr:rowOff>
    </xdr:from>
    <xdr:to>
      <xdr:col>24</xdr:col>
      <xdr:colOff>63500</xdr:colOff>
      <xdr:row>98</xdr:row>
      <xdr:rowOff>2634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96567"/>
          <a:ext cx="8382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165917</xdr:rowOff>
    </xdr:from>
    <xdr:to>
      <xdr:col>19</xdr:col>
      <xdr:colOff>177800</xdr:colOff>
      <xdr:row>98</xdr:row>
      <xdr:rowOff>72757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6567"/>
          <a:ext cx="889000" cy="7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72757</xdr:rowOff>
    </xdr:from>
    <xdr:to>
      <xdr:col>15</xdr:col>
      <xdr:colOff>50800</xdr:colOff>
      <xdr:row>98</xdr:row>
      <xdr:rowOff>93777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4857"/>
          <a:ext cx="889000" cy="2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93777</xdr:rowOff>
    </xdr:from>
    <xdr:to>
      <xdr:col>10</xdr:col>
      <xdr:colOff>114300</xdr:colOff>
      <xdr:row>98</xdr:row>
      <xdr:rowOff>107728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95877"/>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123284</xdr:rowOff>
    </xdr:from>
    <xdr:to>
      <xdr:col>24</xdr:col>
      <xdr:colOff>114300</xdr:colOff>
      <xdr:row>98</xdr:row>
      <xdr:rowOff>53434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101711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115117</xdr:rowOff>
    </xdr:from>
    <xdr:to>
      <xdr:col>20</xdr:col>
      <xdr:colOff>38100</xdr:colOff>
      <xdr:row>98</xdr:row>
      <xdr:rowOff>45267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36394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21957</xdr:rowOff>
    </xdr:from>
    <xdr:to>
      <xdr:col>15</xdr:col>
      <xdr:colOff>101600</xdr:colOff>
      <xdr:row>98</xdr:row>
      <xdr:rowOff>123557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114684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42977</xdr:rowOff>
    </xdr:from>
    <xdr:to>
      <xdr:col>10</xdr:col>
      <xdr:colOff>165100</xdr:colOff>
      <xdr:row>98</xdr:row>
      <xdr:rowOff>144577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135704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56928</xdr:rowOff>
    </xdr:from>
    <xdr:to>
      <xdr:col>6</xdr:col>
      <xdr:colOff>38100</xdr:colOff>
      <xdr:row>98</xdr:row>
      <xdr:rowOff>158528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149655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130683</xdr:rowOff>
    </xdr:from>
    <xdr:to>
      <xdr:col>55</xdr:col>
      <xdr:colOff>0</xdr:colOff>
      <xdr:row>38</xdr:row>
      <xdr:rowOff>132588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4578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132588</xdr:rowOff>
    </xdr:from>
    <xdr:to>
      <xdr:col>50</xdr:col>
      <xdr:colOff>114300</xdr:colOff>
      <xdr:row>38</xdr:row>
      <xdr:rowOff>134112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476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134112</xdr:rowOff>
    </xdr:from>
    <xdr:to>
      <xdr:col>45</xdr:col>
      <xdr:colOff>177800</xdr:colOff>
      <xdr:row>38</xdr:row>
      <xdr:rowOff>136525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4921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136525</xdr:rowOff>
    </xdr:from>
    <xdr:to>
      <xdr:col>41</xdr:col>
      <xdr:colOff>50800</xdr:colOff>
      <xdr:row>38</xdr:row>
      <xdr:rowOff>137795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51625"/>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79883</xdr:rowOff>
    </xdr:from>
    <xdr:to>
      <xdr:col>55</xdr:col>
      <xdr:colOff>50800</xdr:colOff>
      <xdr:row>39</xdr:row>
      <xdr:rowOff>10033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39260</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82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81788</xdr:rowOff>
    </xdr:from>
    <xdr:to>
      <xdr:col>50</xdr:col>
      <xdr:colOff>165100</xdr:colOff>
      <xdr:row>39</xdr:row>
      <xdr:rowOff>11938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3065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89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83312</xdr:rowOff>
    </xdr:from>
    <xdr:to>
      <xdr:col>46</xdr:col>
      <xdr:colOff>38100</xdr:colOff>
      <xdr:row>39</xdr:row>
      <xdr:rowOff>13462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4589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91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85725</xdr:rowOff>
    </xdr:from>
    <xdr:to>
      <xdr:col>41</xdr:col>
      <xdr:colOff>101600</xdr:colOff>
      <xdr:row>39</xdr:row>
      <xdr:rowOff>15875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32402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376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86995</xdr:rowOff>
    </xdr:from>
    <xdr:to>
      <xdr:col>36</xdr:col>
      <xdr:colOff>165100</xdr:colOff>
      <xdr:row>39</xdr:row>
      <xdr:rowOff>17145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33672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37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99142</xdr:rowOff>
    </xdr:from>
    <xdr:to>
      <xdr:col>55</xdr:col>
      <xdr:colOff>0</xdr:colOff>
      <xdr:row>58</xdr:row>
      <xdr:rowOff>102648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3242"/>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102648</xdr:rowOff>
    </xdr:from>
    <xdr:to>
      <xdr:col>50</xdr:col>
      <xdr:colOff>114300</xdr:colOff>
      <xdr:row>58</xdr:row>
      <xdr:rowOff>105749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6748"/>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105749</xdr:rowOff>
    </xdr:from>
    <xdr:to>
      <xdr:col>45</xdr:col>
      <xdr:colOff>177800</xdr:colOff>
      <xdr:row>58</xdr:row>
      <xdr:rowOff>107653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9849"/>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106349</xdr:rowOff>
    </xdr:from>
    <xdr:to>
      <xdr:col>41</xdr:col>
      <xdr:colOff>50800</xdr:colOff>
      <xdr:row>58</xdr:row>
      <xdr:rowOff>107653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50449"/>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48342</xdr:rowOff>
    </xdr:from>
    <xdr:to>
      <xdr:col>55</xdr:col>
      <xdr:colOff>50800</xdr:colOff>
      <xdr:row>58</xdr:row>
      <xdr:rowOff>149942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51848</xdr:rowOff>
    </xdr:from>
    <xdr:to>
      <xdr:col>50</xdr:col>
      <xdr:colOff>165100</xdr:colOff>
      <xdr:row>58</xdr:row>
      <xdr:rowOff>153448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144575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54949</xdr:rowOff>
    </xdr:from>
    <xdr:to>
      <xdr:col>46</xdr:col>
      <xdr:colOff>38100</xdr:colOff>
      <xdr:row>58</xdr:row>
      <xdr:rowOff>156549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147676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56853</xdr:rowOff>
    </xdr:from>
    <xdr:to>
      <xdr:col>41</xdr:col>
      <xdr:colOff>101600</xdr:colOff>
      <xdr:row>58</xdr:row>
      <xdr:rowOff>158453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149580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55549</xdr:rowOff>
    </xdr:from>
    <xdr:to>
      <xdr:col>36</xdr:col>
      <xdr:colOff>165100</xdr:colOff>
      <xdr:row>58</xdr:row>
      <xdr:rowOff>157149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148276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91284</xdr:rowOff>
    </xdr:from>
    <xdr:to>
      <xdr:col>55</xdr:col>
      <xdr:colOff>0</xdr:colOff>
      <xdr:row>78</xdr:row>
      <xdr:rowOff>108789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64384"/>
          <a:ext cx="8382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91284</xdr:rowOff>
    </xdr:from>
    <xdr:to>
      <xdr:col>50</xdr:col>
      <xdr:colOff>114300</xdr:colOff>
      <xdr:row>78</xdr:row>
      <xdr:rowOff>104905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64384"/>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104905</xdr:rowOff>
    </xdr:from>
    <xdr:to>
      <xdr:col>45</xdr:col>
      <xdr:colOff>177800</xdr:colOff>
      <xdr:row>78</xdr:row>
      <xdr:rowOff>131226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78005"/>
          <a:ext cx="8890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125634</xdr:rowOff>
    </xdr:from>
    <xdr:to>
      <xdr:col>41</xdr:col>
      <xdr:colOff>50800</xdr:colOff>
      <xdr:row>78</xdr:row>
      <xdr:rowOff>131226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98734"/>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57989</xdr:rowOff>
    </xdr:from>
    <xdr:to>
      <xdr:col>55</xdr:col>
      <xdr:colOff>50800</xdr:colOff>
      <xdr:row>78</xdr:row>
      <xdr:rowOff>159589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144366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40484</xdr:rowOff>
    </xdr:from>
    <xdr:to>
      <xdr:col>50</xdr:col>
      <xdr:colOff>165100</xdr:colOff>
      <xdr:row>78</xdr:row>
      <xdr:rowOff>142084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133211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54105</xdr:rowOff>
    </xdr:from>
    <xdr:to>
      <xdr:col>46</xdr:col>
      <xdr:colOff>38100</xdr:colOff>
      <xdr:row>78</xdr:row>
      <xdr:rowOff>155705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146832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1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80426</xdr:rowOff>
    </xdr:from>
    <xdr:to>
      <xdr:col>41</xdr:col>
      <xdr:colOff>101600</xdr:colOff>
      <xdr:row>79</xdr:row>
      <xdr:rowOff>10576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1703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4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74834</xdr:rowOff>
    </xdr:from>
    <xdr:to>
      <xdr:col>36</xdr:col>
      <xdr:colOff>165100</xdr:colOff>
      <xdr:row>79</xdr:row>
      <xdr:rowOff>4984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167561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4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62898</xdr:rowOff>
    </xdr:from>
    <xdr:to>
      <xdr:col>55</xdr:col>
      <xdr:colOff>0</xdr:colOff>
      <xdr:row>98</xdr:row>
      <xdr:rowOff>70591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64998"/>
          <a:ext cx="8382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49075</xdr:rowOff>
    </xdr:from>
    <xdr:to>
      <xdr:col>50</xdr:col>
      <xdr:colOff>114300</xdr:colOff>
      <xdr:row>98</xdr:row>
      <xdr:rowOff>62898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51175"/>
          <a:ext cx="889000" cy="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49075</xdr:rowOff>
    </xdr:from>
    <xdr:to>
      <xdr:col>45</xdr:col>
      <xdr:colOff>177800</xdr:colOff>
      <xdr:row>98</xdr:row>
      <xdr:rowOff>89199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51175"/>
          <a:ext cx="889000" cy="4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61996</xdr:rowOff>
    </xdr:from>
    <xdr:to>
      <xdr:col>41</xdr:col>
      <xdr:colOff>50800</xdr:colOff>
      <xdr:row>98</xdr:row>
      <xdr:rowOff>89199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6409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19791</xdr:rowOff>
    </xdr:from>
    <xdr:to>
      <xdr:col>55</xdr:col>
      <xdr:colOff>50800</xdr:colOff>
      <xdr:row>98</xdr:row>
      <xdr:rowOff>121391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2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106168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12098</xdr:rowOff>
    </xdr:from>
    <xdr:to>
      <xdr:col>50</xdr:col>
      <xdr:colOff>165100</xdr:colOff>
      <xdr:row>98</xdr:row>
      <xdr:rowOff>113698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104825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169725</xdr:rowOff>
    </xdr:from>
    <xdr:to>
      <xdr:col>46</xdr:col>
      <xdr:colOff>38100</xdr:colOff>
      <xdr:row>98</xdr:row>
      <xdr:rowOff>99875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91002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38399</xdr:rowOff>
    </xdr:from>
    <xdr:to>
      <xdr:col>41</xdr:col>
      <xdr:colOff>101600</xdr:colOff>
      <xdr:row>98</xdr:row>
      <xdr:rowOff>139999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131126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11196</xdr:rowOff>
    </xdr:from>
    <xdr:to>
      <xdr:col>36</xdr:col>
      <xdr:colOff>165100</xdr:colOff>
      <xdr:row>98</xdr:row>
      <xdr:rowOff>112796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103923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83819</xdr:rowOff>
    </xdr:from>
    <xdr:to>
      <xdr:col>85</xdr:col>
      <xdr:colOff>127000</xdr:colOff>
      <xdr:row>38</xdr:row>
      <xdr:rowOff>84541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98919"/>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79190</xdr:rowOff>
    </xdr:from>
    <xdr:to>
      <xdr:col>81</xdr:col>
      <xdr:colOff>50800</xdr:colOff>
      <xdr:row>38</xdr:row>
      <xdr:rowOff>84541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94290"/>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79190</xdr:rowOff>
    </xdr:from>
    <xdr:to>
      <xdr:col>76</xdr:col>
      <xdr:colOff>114300</xdr:colOff>
      <xdr:row>38</xdr:row>
      <xdr:rowOff>90739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94290"/>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79007</xdr:rowOff>
    </xdr:from>
    <xdr:to>
      <xdr:col>71</xdr:col>
      <xdr:colOff>177800</xdr:colOff>
      <xdr:row>38</xdr:row>
      <xdr:rowOff>90739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94107"/>
          <a:ext cx="8890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33019</xdr:rowOff>
    </xdr:from>
    <xdr:to>
      <xdr:col>85</xdr:col>
      <xdr:colOff>177800</xdr:colOff>
      <xdr:row>38</xdr:row>
      <xdr:rowOff>134619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119396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33741</xdr:rowOff>
    </xdr:from>
    <xdr:to>
      <xdr:col>81</xdr:col>
      <xdr:colOff>101600</xdr:colOff>
      <xdr:row>38</xdr:row>
      <xdr:rowOff>135341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126468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4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28390</xdr:rowOff>
    </xdr:from>
    <xdr:to>
      <xdr:col>76</xdr:col>
      <xdr:colOff>165100</xdr:colOff>
      <xdr:row>38</xdr:row>
      <xdr:rowOff>129990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121117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39939</xdr:rowOff>
    </xdr:from>
    <xdr:to>
      <xdr:col>72</xdr:col>
      <xdr:colOff>38100</xdr:colOff>
      <xdr:row>38</xdr:row>
      <xdr:rowOff>141539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132666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28207</xdr:rowOff>
    </xdr:from>
    <xdr:to>
      <xdr:col>67</xdr:col>
      <xdr:colOff>101600</xdr:colOff>
      <xdr:row>38</xdr:row>
      <xdr:rowOff>129807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120934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35696</xdr:rowOff>
    </xdr:from>
    <xdr:to>
      <xdr:col>85</xdr:col>
      <xdr:colOff>127000</xdr:colOff>
      <xdr:row>58</xdr:row>
      <xdr:rowOff>75570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79796"/>
          <a:ext cx="838200" cy="3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60210</xdr:rowOff>
    </xdr:from>
    <xdr:to>
      <xdr:col>81</xdr:col>
      <xdr:colOff>50800</xdr:colOff>
      <xdr:row>58</xdr:row>
      <xdr:rowOff>75570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04310"/>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60210</xdr:rowOff>
    </xdr:from>
    <xdr:to>
      <xdr:col>76</xdr:col>
      <xdr:colOff>114300</xdr:colOff>
      <xdr:row>58</xdr:row>
      <xdr:rowOff>76848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04310"/>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169058</xdr:rowOff>
    </xdr:from>
    <xdr:to>
      <xdr:col>71</xdr:col>
      <xdr:colOff>177800</xdr:colOff>
      <xdr:row>58</xdr:row>
      <xdr:rowOff>76848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41708"/>
          <a:ext cx="889000" cy="7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156346</xdr:rowOff>
    </xdr:from>
    <xdr:to>
      <xdr:col>85</xdr:col>
      <xdr:colOff>177800</xdr:colOff>
      <xdr:row>58</xdr:row>
      <xdr:rowOff>86496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71273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24770</xdr:rowOff>
    </xdr:from>
    <xdr:to>
      <xdr:col>81</xdr:col>
      <xdr:colOff>101600</xdr:colOff>
      <xdr:row>58</xdr:row>
      <xdr:rowOff>126370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117497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9410</xdr:rowOff>
    </xdr:from>
    <xdr:to>
      <xdr:col>76</xdr:col>
      <xdr:colOff>165100</xdr:colOff>
      <xdr:row>58</xdr:row>
      <xdr:rowOff>111010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102137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26048</xdr:rowOff>
    </xdr:from>
    <xdr:to>
      <xdr:col>72</xdr:col>
      <xdr:colOff>38100</xdr:colOff>
      <xdr:row>58</xdr:row>
      <xdr:rowOff>127648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118775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118258</xdr:rowOff>
    </xdr:from>
    <xdr:to>
      <xdr:col>67</xdr:col>
      <xdr:colOff>101600</xdr:colOff>
      <xdr:row>58</xdr:row>
      <xdr:rowOff>48408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39535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29790</xdr:rowOff>
    </xdr:from>
    <xdr:to>
      <xdr:col>85</xdr:col>
      <xdr:colOff>127000</xdr:colOff>
      <xdr:row>79</xdr:row>
      <xdr:rowOff>37973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4340"/>
          <a:ext cx="838200" cy="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29790</xdr:rowOff>
    </xdr:from>
    <xdr:to>
      <xdr:col>81</xdr:col>
      <xdr:colOff>50800</xdr:colOff>
      <xdr:row>79</xdr:row>
      <xdr:rowOff>44380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4340"/>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156953</xdr:rowOff>
    </xdr:from>
    <xdr:to>
      <xdr:col>76</xdr:col>
      <xdr:colOff>114300</xdr:colOff>
      <xdr:row>79</xdr:row>
      <xdr:rowOff>44380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30053"/>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156953</xdr:rowOff>
    </xdr:from>
    <xdr:to>
      <xdr:col>71</xdr:col>
      <xdr:colOff>177800</xdr:colOff>
      <xdr:row>78</xdr:row>
      <xdr:rowOff>162483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30053"/>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158623</xdr:rowOff>
    </xdr:from>
    <xdr:to>
      <xdr:col>85</xdr:col>
      <xdr:colOff>177800</xdr:colOff>
      <xdr:row>79</xdr:row>
      <xdr:rowOff>88773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150440</xdr:rowOff>
    </xdr:from>
    <xdr:to>
      <xdr:col>81</xdr:col>
      <xdr:colOff>101600</xdr:colOff>
      <xdr:row>79</xdr:row>
      <xdr:rowOff>80590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71717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1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165030</xdr:rowOff>
    </xdr:from>
    <xdr:to>
      <xdr:col>76</xdr:col>
      <xdr:colOff>165100</xdr:colOff>
      <xdr:row>79</xdr:row>
      <xdr:rowOff>95180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86307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35333" y="13630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106153</xdr:rowOff>
    </xdr:from>
    <xdr:to>
      <xdr:col>72</xdr:col>
      <xdr:colOff>38100</xdr:colOff>
      <xdr:row>79</xdr:row>
      <xdr:rowOff>36303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52830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111683</xdr:rowOff>
    </xdr:from>
    <xdr:to>
      <xdr:col>67</xdr:col>
      <xdr:colOff>101600</xdr:colOff>
      <xdr:row>79</xdr:row>
      <xdr:rowOff>41833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58360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34150</xdr:rowOff>
    </xdr:from>
    <xdr:to>
      <xdr:col>85</xdr:col>
      <xdr:colOff>127000</xdr:colOff>
      <xdr:row>98</xdr:row>
      <xdr:rowOff>60858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36250"/>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27915</xdr:rowOff>
    </xdr:from>
    <xdr:to>
      <xdr:col>81</xdr:col>
      <xdr:colOff>50800</xdr:colOff>
      <xdr:row>98</xdr:row>
      <xdr:rowOff>60858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30015"/>
          <a:ext cx="889000" cy="3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19335</xdr:rowOff>
    </xdr:from>
    <xdr:to>
      <xdr:col>76</xdr:col>
      <xdr:colOff>114300</xdr:colOff>
      <xdr:row>98</xdr:row>
      <xdr:rowOff>27915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21435"/>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15467</xdr:rowOff>
    </xdr:from>
    <xdr:to>
      <xdr:col>71</xdr:col>
      <xdr:colOff>177800</xdr:colOff>
      <xdr:row>98</xdr:row>
      <xdr:rowOff>19335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17567"/>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154800</xdr:rowOff>
    </xdr:from>
    <xdr:to>
      <xdr:col>85</xdr:col>
      <xdr:colOff>177800</xdr:colOff>
      <xdr:row>98</xdr:row>
      <xdr:rowOff>84950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69727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10058</xdr:rowOff>
    </xdr:from>
    <xdr:to>
      <xdr:col>81</xdr:col>
      <xdr:colOff>101600</xdr:colOff>
      <xdr:row>98</xdr:row>
      <xdr:rowOff>111658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102785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148565</xdr:rowOff>
    </xdr:from>
    <xdr:to>
      <xdr:col>76</xdr:col>
      <xdr:colOff>165100</xdr:colOff>
      <xdr:row>98</xdr:row>
      <xdr:rowOff>78715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69842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7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139985</xdr:rowOff>
    </xdr:from>
    <xdr:to>
      <xdr:col>72</xdr:col>
      <xdr:colOff>38100</xdr:colOff>
      <xdr:row>98</xdr:row>
      <xdr:rowOff>70135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61262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6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136117</xdr:rowOff>
    </xdr:from>
    <xdr:to>
      <xdr:col>67</xdr:col>
      <xdr:colOff>101600</xdr:colOff>
      <xdr:row>98</xdr:row>
      <xdr:rowOff>66267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57394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5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類似団体平均と比較すると、労働費以外は同等あるいは下回っている。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庁舎等複合施設の建設事業が中期を迎えたため支出が減少。民生費は、令和３年度が主要な事業年度であった住民税非課税世帯等に対する臨時特別給付金事業や子育て世帯臨時特別給付金給付事業等による前年度差引分の減。衛生費は、新型コロナウイルスワクチン予防接種事業の縮小による減。農林水産費は、主食用米生産継続応援給付金事業による増。商工費は、前年度実施した事業継続応援給付金事業によって膨張していたもの。土木費は、道路施設長寿命化事業の減。教育費は、図書館等の照明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LED</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化する公共施設脱炭素化事業を実施したことと、光熱水費の高騰に伴い学校や文化・体育施設等の維持費が増加したもの。公債費は、令和４年度の新規発行分を据置せず発行したことにより平準化を図ったことによって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少子高齢化・人口減少が進む過疎地域であることから、民生費をはじめ各項目において、分母となる人口の減少に伴って必然的に住民一人当たりのコストは大きくなっていくと考えている。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単年度収支は、これまで赤字が続いていたが、令和元年度で起債償還がピークアウトしたことと、令和２年度から新型コロナウイルス感染症対策関連の特定財源の確保に努めたことにより総じて健全な財政運営を行うことができ、実質単年度収支は黒字に転じている。しかし、令和４年度の数値はわずかな黒字であり、コロナ禍以前の財政状況に戻りつつあることから今後、赤字に陥ることのないよう歳入歳出の均衡を重視す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当町の一般会計及び公営企業会計等については、住宅新築資金等貸付特別会計以外のすべての会計で毎年度黒字を計上しており、連結実質赤字は生じていない。</a:t>
          </a:r>
        </a:p>
        <a:p>
          <a:r>
            <a:rPr kumimoji="1" lang="ja-JP" altLang="en-US" sz="1400">
              <a:solidFill>
                <a:sysClr val="windowText" lastClr="000000"/>
              </a:solidFill>
              <a:latin typeface="ＭＳ ゴシック" pitchFamily="49" charset="-128"/>
              <a:ea typeface="ＭＳ ゴシック" pitchFamily="49" charset="-128"/>
            </a:rPr>
            <a:t>　その他会計（赤字）で表示されている、住宅新築資金等貸付特別会計については、令和４年度末をもって廃止し、貸付金元利収入の収入未済額は一般会計が引き継ぐこととした。</a:t>
          </a:r>
        </a:p>
        <a:p>
          <a:r>
            <a:rPr kumimoji="1" lang="ja-JP" altLang="en-US" sz="1400">
              <a:solidFill>
                <a:sysClr val="windowText" lastClr="000000"/>
              </a:solidFill>
              <a:latin typeface="ＭＳ ゴシック" pitchFamily="49" charset="-128"/>
              <a:ea typeface="ＭＳ ゴシック" pitchFamily="49" charset="-128"/>
            </a:rPr>
            <a:t>　今後も、黒字の会計については引き続き健全な財政運営に努め、町全体として健全な財政運営に努めていく必要がある。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H24" sqref="AH24:AX29"/>
    </sheetView>
  </sheetViews>
  <sheetFormatPr defaultColWidth="0" defaultRowHeight="11" zeroHeight="1" x14ac:dyDescent="0.2"/>
  <cols>
    <col min="1" max="11" width="2.08984375" style="174" customWidth="1"/>
    <col min="12" max="12" width="2.1796875" style="174" customWidth="1"/>
    <col min="13" max="17" width="2.36328125" style="174" customWidth="1"/>
    <col min="18" max="119" width="2.08984375" style="174" customWidth="1"/>
    <col min="120" max="16384" width="0" style="174" hidden="1"/>
  </cols>
  <sheetData>
    <row r="1" spans="1:119" ht="33" customHeight="1" x14ac:dyDescent="0.2">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82</v>
      </c>
      <c r="C2" s="176"/>
      <c r="D2" s="177"/>
    </row>
    <row r="3" spans="1:119" ht="18.75" customHeight="1" thickBot="1" x14ac:dyDescent="0.25">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4560137</v>
      </c>
      <c r="BO4" s="436"/>
      <c r="BP4" s="436"/>
      <c r="BQ4" s="436"/>
      <c r="BR4" s="436"/>
      <c r="BS4" s="436"/>
      <c r="BT4" s="436"/>
      <c r="BU4" s="437"/>
      <c r="BV4" s="435">
        <v>4972843</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9.3000000000000007</v>
      </c>
      <c r="CU4" s="576"/>
      <c r="CV4" s="576"/>
      <c r="CW4" s="576"/>
      <c r="CX4" s="576"/>
      <c r="CY4" s="576"/>
      <c r="CZ4" s="576"/>
      <c r="DA4" s="577"/>
      <c r="DB4" s="575">
        <v>11.1</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4295636</v>
      </c>
      <c r="BO5" s="407"/>
      <c r="BP5" s="407"/>
      <c r="BQ5" s="407"/>
      <c r="BR5" s="407"/>
      <c r="BS5" s="407"/>
      <c r="BT5" s="407"/>
      <c r="BU5" s="408"/>
      <c r="BV5" s="406">
        <v>4651625</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85.3</v>
      </c>
      <c r="CU5" s="404"/>
      <c r="CV5" s="404"/>
      <c r="CW5" s="404"/>
      <c r="CX5" s="404"/>
      <c r="CY5" s="404"/>
      <c r="CZ5" s="404"/>
      <c r="DA5" s="405"/>
      <c r="DB5" s="403">
        <v>79</v>
      </c>
      <c r="DC5" s="404"/>
      <c r="DD5" s="404"/>
      <c r="DE5" s="404"/>
      <c r="DF5" s="404"/>
      <c r="DG5" s="404"/>
      <c r="DH5" s="404"/>
      <c r="DI5" s="405"/>
    </row>
    <row r="6" spans="1:119" ht="18.75" customHeight="1" x14ac:dyDescent="0.2">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103</v>
      </c>
      <c r="AV6" s="465"/>
      <c r="AW6" s="465"/>
      <c r="AX6" s="465"/>
      <c r="AY6" s="420" t="s">
        <v>104</v>
      </c>
      <c r="AZ6" s="421"/>
      <c r="BA6" s="421"/>
      <c r="BB6" s="421"/>
      <c r="BC6" s="421"/>
      <c r="BD6" s="421"/>
      <c r="BE6" s="421"/>
      <c r="BF6" s="421"/>
      <c r="BG6" s="421"/>
      <c r="BH6" s="421"/>
      <c r="BI6" s="421"/>
      <c r="BJ6" s="421"/>
      <c r="BK6" s="421"/>
      <c r="BL6" s="421"/>
      <c r="BM6" s="422"/>
      <c r="BN6" s="406">
        <v>264501</v>
      </c>
      <c r="BO6" s="407"/>
      <c r="BP6" s="407"/>
      <c r="BQ6" s="407"/>
      <c r="BR6" s="407"/>
      <c r="BS6" s="407"/>
      <c r="BT6" s="407"/>
      <c r="BU6" s="408"/>
      <c r="BV6" s="406">
        <v>321218</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86.1</v>
      </c>
      <c r="CU6" s="550"/>
      <c r="CV6" s="550"/>
      <c r="CW6" s="550"/>
      <c r="CX6" s="550"/>
      <c r="CY6" s="550"/>
      <c r="CZ6" s="550"/>
      <c r="DA6" s="551"/>
      <c r="DB6" s="549">
        <v>81.8</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4723</v>
      </c>
      <c r="BO7" s="407"/>
      <c r="BP7" s="407"/>
      <c r="BQ7" s="407"/>
      <c r="BR7" s="407"/>
      <c r="BS7" s="407"/>
      <c r="BT7" s="407"/>
      <c r="BU7" s="408"/>
      <c r="BV7" s="406">
        <v>0</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2794853</v>
      </c>
      <c r="CU7" s="407"/>
      <c r="CV7" s="407"/>
      <c r="CW7" s="407"/>
      <c r="CX7" s="407"/>
      <c r="CY7" s="407"/>
      <c r="CZ7" s="407"/>
      <c r="DA7" s="408"/>
      <c r="DB7" s="406">
        <v>2884553</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259778</v>
      </c>
      <c r="BO8" s="407"/>
      <c r="BP8" s="407"/>
      <c r="BQ8" s="407"/>
      <c r="BR8" s="407"/>
      <c r="BS8" s="407"/>
      <c r="BT8" s="407"/>
      <c r="BU8" s="408"/>
      <c r="BV8" s="406">
        <v>321218</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0.22</v>
      </c>
      <c r="CU8" s="510"/>
      <c r="CV8" s="510"/>
      <c r="CW8" s="510"/>
      <c r="CX8" s="510"/>
      <c r="CY8" s="510"/>
      <c r="CZ8" s="510"/>
      <c r="DA8" s="511"/>
      <c r="DB8" s="509">
        <v>0.23</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4530</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-61440</v>
      </c>
      <c r="BO9" s="407"/>
      <c r="BP9" s="407"/>
      <c r="BQ9" s="407"/>
      <c r="BR9" s="407"/>
      <c r="BS9" s="407"/>
      <c r="BT9" s="407"/>
      <c r="BU9" s="408"/>
      <c r="BV9" s="406">
        <v>168719</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12.8</v>
      </c>
      <c r="CU9" s="404"/>
      <c r="CV9" s="404"/>
      <c r="CW9" s="404"/>
      <c r="CX9" s="404"/>
      <c r="CY9" s="404"/>
      <c r="CZ9" s="404"/>
      <c r="DA9" s="405"/>
      <c r="DB9" s="403">
        <v>11.2</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4907</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98129</v>
      </c>
      <c r="BO10" s="407"/>
      <c r="BP10" s="407"/>
      <c r="BQ10" s="407"/>
      <c r="BR10" s="407"/>
      <c r="BS10" s="407"/>
      <c r="BT10" s="407"/>
      <c r="BU10" s="408"/>
      <c r="BV10" s="406">
        <v>97536</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122</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5"/>
      <c r="B12" s="512" t="s">
        <v>131</v>
      </c>
      <c r="C12" s="513"/>
      <c r="D12" s="513"/>
      <c r="E12" s="513"/>
      <c r="F12" s="513"/>
      <c r="G12" s="513"/>
      <c r="H12" s="513"/>
      <c r="I12" s="513"/>
      <c r="J12" s="513"/>
      <c r="K12" s="514"/>
      <c r="L12" s="521" t="s">
        <v>132</v>
      </c>
      <c r="M12" s="522"/>
      <c r="N12" s="522"/>
      <c r="O12" s="522"/>
      <c r="P12" s="522"/>
      <c r="Q12" s="523"/>
      <c r="R12" s="524">
        <v>4498</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103</v>
      </c>
      <c r="AV12" s="465"/>
      <c r="AW12" s="465"/>
      <c r="AX12" s="465"/>
      <c r="AY12" s="420" t="s">
        <v>136</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138</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139</v>
      </c>
      <c r="N13" s="491"/>
      <c r="O13" s="491"/>
      <c r="P13" s="491"/>
      <c r="Q13" s="492"/>
      <c r="R13" s="493">
        <v>4463</v>
      </c>
      <c r="S13" s="494"/>
      <c r="T13" s="494"/>
      <c r="U13" s="494"/>
      <c r="V13" s="495"/>
      <c r="W13" s="496" t="s">
        <v>140</v>
      </c>
      <c r="X13" s="392"/>
      <c r="Y13" s="392"/>
      <c r="Z13" s="392"/>
      <c r="AA13" s="392"/>
      <c r="AB13" s="393"/>
      <c r="AC13" s="359">
        <v>563</v>
      </c>
      <c r="AD13" s="360"/>
      <c r="AE13" s="360"/>
      <c r="AF13" s="360"/>
      <c r="AG13" s="361"/>
      <c r="AH13" s="359">
        <v>653</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36689</v>
      </c>
      <c r="BO13" s="407"/>
      <c r="BP13" s="407"/>
      <c r="BQ13" s="407"/>
      <c r="BR13" s="407"/>
      <c r="BS13" s="407"/>
      <c r="BT13" s="407"/>
      <c r="BU13" s="408"/>
      <c r="BV13" s="406">
        <v>266255</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11.3</v>
      </c>
      <c r="CU13" s="404"/>
      <c r="CV13" s="404"/>
      <c r="CW13" s="404"/>
      <c r="CX13" s="404"/>
      <c r="CY13" s="404"/>
      <c r="CZ13" s="404"/>
      <c r="DA13" s="405"/>
      <c r="DB13" s="403">
        <v>12.5</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145</v>
      </c>
      <c r="M14" s="533"/>
      <c r="N14" s="533"/>
      <c r="O14" s="533"/>
      <c r="P14" s="533"/>
      <c r="Q14" s="534"/>
      <c r="R14" s="493">
        <v>4605</v>
      </c>
      <c r="S14" s="494"/>
      <c r="T14" s="494"/>
      <c r="U14" s="494"/>
      <c r="V14" s="495"/>
      <c r="W14" s="497"/>
      <c r="X14" s="395"/>
      <c r="Y14" s="395"/>
      <c r="Z14" s="395"/>
      <c r="AA14" s="395"/>
      <c r="AB14" s="396"/>
      <c r="AC14" s="486">
        <v>25.3</v>
      </c>
      <c r="AD14" s="487"/>
      <c r="AE14" s="487"/>
      <c r="AF14" s="487"/>
      <c r="AG14" s="488"/>
      <c r="AH14" s="486">
        <v>27.1</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138</v>
      </c>
      <c r="CU14" s="504"/>
      <c r="CV14" s="504"/>
      <c r="CW14" s="504"/>
      <c r="CX14" s="504"/>
      <c r="CY14" s="504"/>
      <c r="CZ14" s="504"/>
      <c r="DA14" s="505"/>
      <c r="DB14" s="503">
        <v>6.9</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139</v>
      </c>
      <c r="N15" s="491"/>
      <c r="O15" s="491"/>
      <c r="P15" s="491"/>
      <c r="Q15" s="492"/>
      <c r="R15" s="493">
        <v>4574</v>
      </c>
      <c r="S15" s="494"/>
      <c r="T15" s="494"/>
      <c r="U15" s="494"/>
      <c r="V15" s="495"/>
      <c r="W15" s="496" t="s">
        <v>147</v>
      </c>
      <c r="X15" s="392"/>
      <c r="Y15" s="392"/>
      <c r="Z15" s="392"/>
      <c r="AA15" s="392"/>
      <c r="AB15" s="393"/>
      <c r="AC15" s="359">
        <v>478</v>
      </c>
      <c r="AD15" s="360"/>
      <c r="AE15" s="360"/>
      <c r="AF15" s="360"/>
      <c r="AG15" s="361"/>
      <c r="AH15" s="359">
        <v>524</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581099</v>
      </c>
      <c r="BO15" s="436"/>
      <c r="BP15" s="436"/>
      <c r="BQ15" s="436"/>
      <c r="BR15" s="436"/>
      <c r="BS15" s="436"/>
      <c r="BT15" s="436"/>
      <c r="BU15" s="437"/>
      <c r="BV15" s="435">
        <v>569327</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21.5</v>
      </c>
      <c r="AD16" s="487"/>
      <c r="AE16" s="487"/>
      <c r="AF16" s="487"/>
      <c r="AG16" s="488"/>
      <c r="AH16" s="486">
        <v>21.8</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2630065</v>
      </c>
      <c r="BO16" s="407"/>
      <c r="BP16" s="407"/>
      <c r="BQ16" s="407"/>
      <c r="BR16" s="407"/>
      <c r="BS16" s="407"/>
      <c r="BT16" s="407"/>
      <c r="BU16" s="408"/>
      <c r="BV16" s="406">
        <v>2653396</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153</v>
      </c>
      <c r="N17" s="500"/>
      <c r="O17" s="500"/>
      <c r="P17" s="500"/>
      <c r="Q17" s="501"/>
      <c r="R17" s="483" t="s">
        <v>154</v>
      </c>
      <c r="S17" s="484"/>
      <c r="T17" s="484"/>
      <c r="U17" s="484"/>
      <c r="V17" s="485"/>
      <c r="W17" s="496" t="s">
        <v>155</v>
      </c>
      <c r="X17" s="392"/>
      <c r="Y17" s="392"/>
      <c r="Z17" s="392"/>
      <c r="AA17" s="392"/>
      <c r="AB17" s="393"/>
      <c r="AC17" s="359">
        <v>1181</v>
      </c>
      <c r="AD17" s="360"/>
      <c r="AE17" s="360"/>
      <c r="AF17" s="360"/>
      <c r="AG17" s="361"/>
      <c r="AH17" s="359">
        <v>1229</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720159</v>
      </c>
      <c r="BO17" s="407"/>
      <c r="BP17" s="407"/>
      <c r="BQ17" s="407"/>
      <c r="BR17" s="407"/>
      <c r="BS17" s="407"/>
      <c r="BT17" s="407"/>
      <c r="BU17" s="408"/>
      <c r="BV17" s="406">
        <v>702390</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157</v>
      </c>
      <c r="C18" s="457"/>
      <c r="D18" s="457"/>
      <c r="E18" s="458"/>
      <c r="F18" s="458"/>
      <c r="G18" s="458"/>
      <c r="H18" s="458"/>
      <c r="I18" s="458"/>
      <c r="J18" s="458"/>
      <c r="K18" s="458"/>
      <c r="L18" s="459">
        <v>78.650000000000006</v>
      </c>
      <c r="M18" s="459"/>
      <c r="N18" s="459"/>
      <c r="O18" s="459"/>
      <c r="P18" s="459"/>
      <c r="Q18" s="459"/>
      <c r="R18" s="460"/>
      <c r="S18" s="460"/>
      <c r="T18" s="460"/>
      <c r="U18" s="460"/>
      <c r="V18" s="461"/>
      <c r="W18" s="477"/>
      <c r="X18" s="478"/>
      <c r="Y18" s="478"/>
      <c r="Z18" s="478"/>
      <c r="AA18" s="478"/>
      <c r="AB18" s="502"/>
      <c r="AC18" s="376">
        <v>53.2</v>
      </c>
      <c r="AD18" s="377"/>
      <c r="AE18" s="377"/>
      <c r="AF18" s="377"/>
      <c r="AG18" s="462"/>
      <c r="AH18" s="376">
        <v>51.1</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2398069</v>
      </c>
      <c r="BO18" s="407"/>
      <c r="BP18" s="407"/>
      <c r="BQ18" s="407"/>
      <c r="BR18" s="407"/>
      <c r="BS18" s="407"/>
      <c r="BT18" s="407"/>
      <c r="BU18" s="408"/>
      <c r="BV18" s="406">
        <v>2315877</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159</v>
      </c>
      <c r="C19" s="457"/>
      <c r="D19" s="457"/>
      <c r="E19" s="458"/>
      <c r="F19" s="458"/>
      <c r="G19" s="458"/>
      <c r="H19" s="458"/>
      <c r="I19" s="458"/>
      <c r="J19" s="458"/>
      <c r="K19" s="458"/>
      <c r="L19" s="466">
        <v>58</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3342256</v>
      </c>
      <c r="BO19" s="407"/>
      <c r="BP19" s="407"/>
      <c r="BQ19" s="407"/>
      <c r="BR19" s="407"/>
      <c r="BS19" s="407"/>
      <c r="BT19" s="407"/>
      <c r="BU19" s="408"/>
      <c r="BV19" s="406">
        <v>3298442</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161</v>
      </c>
      <c r="C20" s="457"/>
      <c r="D20" s="457"/>
      <c r="E20" s="458"/>
      <c r="F20" s="458"/>
      <c r="G20" s="458"/>
      <c r="H20" s="458"/>
      <c r="I20" s="458"/>
      <c r="J20" s="458"/>
      <c r="K20" s="458"/>
      <c r="L20" s="466">
        <v>1793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3335492</v>
      </c>
      <c r="BO22" s="436"/>
      <c r="BP22" s="436"/>
      <c r="BQ22" s="436"/>
      <c r="BR22" s="436"/>
      <c r="BS22" s="436"/>
      <c r="BT22" s="436"/>
      <c r="BU22" s="437"/>
      <c r="BV22" s="435">
        <v>3392421</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3226053</v>
      </c>
      <c r="BO23" s="407"/>
      <c r="BP23" s="407"/>
      <c r="BQ23" s="407"/>
      <c r="BR23" s="407"/>
      <c r="BS23" s="407"/>
      <c r="BT23" s="407"/>
      <c r="BU23" s="408"/>
      <c r="BV23" s="406">
        <v>3272780</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171</v>
      </c>
      <c r="F24" s="363"/>
      <c r="G24" s="363"/>
      <c r="H24" s="363"/>
      <c r="I24" s="363"/>
      <c r="J24" s="363"/>
      <c r="K24" s="364"/>
      <c r="L24" s="359">
        <v>1</v>
      </c>
      <c r="M24" s="360"/>
      <c r="N24" s="360"/>
      <c r="O24" s="360"/>
      <c r="P24" s="361"/>
      <c r="Q24" s="359">
        <v>6730</v>
      </c>
      <c r="R24" s="360"/>
      <c r="S24" s="360"/>
      <c r="T24" s="360"/>
      <c r="U24" s="360"/>
      <c r="V24" s="361"/>
      <c r="W24" s="449"/>
      <c r="X24" s="386"/>
      <c r="Y24" s="387"/>
      <c r="Z24" s="362" t="s">
        <v>172</v>
      </c>
      <c r="AA24" s="363"/>
      <c r="AB24" s="363"/>
      <c r="AC24" s="363"/>
      <c r="AD24" s="363"/>
      <c r="AE24" s="363"/>
      <c r="AF24" s="363"/>
      <c r="AG24" s="364"/>
      <c r="AH24" s="359">
        <v>69</v>
      </c>
      <c r="AI24" s="360"/>
      <c r="AJ24" s="360"/>
      <c r="AK24" s="360"/>
      <c r="AL24" s="361"/>
      <c r="AM24" s="359">
        <v>216315</v>
      </c>
      <c r="AN24" s="360"/>
      <c r="AO24" s="360"/>
      <c r="AP24" s="360"/>
      <c r="AQ24" s="360"/>
      <c r="AR24" s="361"/>
      <c r="AS24" s="359">
        <v>3135</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2003551</v>
      </c>
      <c r="BO24" s="407"/>
      <c r="BP24" s="407"/>
      <c r="BQ24" s="407"/>
      <c r="BR24" s="407"/>
      <c r="BS24" s="407"/>
      <c r="BT24" s="407"/>
      <c r="BU24" s="408"/>
      <c r="BV24" s="406">
        <v>1932532</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174</v>
      </c>
      <c r="F25" s="363"/>
      <c r="G25" s="363"/>
      <c r="H25" s="363"/>
      <c r="I25" s="363"/>
      <c r="J25" s="363"/>
      <c r="K25" s="364"/>
      <c r="L25" s="359">
        <v>1</v>
      </c>
      <c r="M25" s="360"/>
      <c r="N25" s="360"/>
      <c r="O25" s="360"/>
      <c r="P25" s="361"/>
      <c r="Q25" s="359">
        <v>5790</v>
      </c>
      <c r="R25" s="360"/>
      <c r="S25" s="360"/>
      <c r="T25" s="360"/>
      <c r="U25" s="360"/>
      <c r="V25" s="361"/>
      <c r="W25" s="449"/>
      <c r="X25" s="386"/>
      <c r="Y25" s="387"/>
      <c r="Z25" s="362" t="s">
        <v>175</v>
      </c>
      <c r="AA25" s="363"/>
      <c r="AB25" s="363"/>
      <c r="AC25" s="363"/>
      <c r="AD25" s="363"/>
      <c r="AE25" s="363"/>
      <c r="AF25" s="363"/>
      <c r="AG25" s="364"/>
      <c r="AH25" s="359" t="s">
        <v>138</v>
      </c>
      <c r="AI25" s="360"/>
      <c r="AJ25" s="360"/>
      <c r="AK25" s="360"/>
      <c r="AL25" s="361"/>
      <c r="AM25" s="359" t="s">
        <v>130</v>
      </c>
      <c r="AN25" s="360"/>
      <c r="AO25" s="360"/>
      <c r="AP25" s="360"/>
      <c r="AQ25" s="360"/>
      <c r="AR25" s="361"/>
      <c r="AS25" s="359" t="s">
        <v>130</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1835224</v>
      </c>
      <c r="BO25" s="436"/>
      <c r="BP25" s="436"/>
      <c r="BQ25" s="436"/>
      <c r="BR25" s="436"/>
      <c r="BS25" s="436"/>
      <c r="BT25" s="436"/>
      <c r="BU25" s="437"/>
      <c r="BV25" s="435">
        <v>1261599</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177</v>
      </c>
      <c r="F26" s="363"/>
      <c r="G26" s="363"/>
      <c r="H26" s="363"/>
      <c r="I26" s="363"/>
      <c r="J26" s="363"/>
      <c r="K26" s="364"/>
      <c r="L26" s="359">
        <v>1</v>
      </c>
      <c r="M26" s="360"/>
      <c r="N26" s="360"/>
      <c r="O26" s="360"/>
      <c r="P26" s="361"/>
      <c r="Q26" s="359">
        <v>5400</v>
      </c>
      <c r="R26" s="360"/>
      <c r="S26" s="360"/>
      <c r="T26" s="360"/>
      <c r="U26" s="360"/>
      <c r="V26" s="361"/>
      <c r="W26" s="449"/>
      <c r="X26" s="386"/>
      <c r="Y26" s="387"/>
      <c r="Z26" s="362" t="s">
        <v>178</v>
      </c>
      <c r="AA26" s="417"/>
      <c r="AB26" s="417"/>
      <c r="AC26" s="417"/>
      <c r="AD26" s="417"/>
      <c r="AE26" s="417"/>
      <c r="AF26" s="417"/>
      <c r="AG26" s="418"/>
      <c r="AH26" s="359">
        <v>1</v>
      </c>
      <c r="AI26" s="360"/>
      <c r="AJ26" s="360"/>
      <c r="AK26" s="360"/>
      <c r="AL26" s="361"/>
      <c r="AM26" s="359" t="s">
        <v>179</v>
      </c>
      <c r="AN26" s="360"/>
      <c r="AO26" s="360"/>
      <c r="AP26" s="360"/>
      <c r="AQ26" s="360"/>
      <c r="AR26" s="361"/>
      <c r="AS26" s="359" t="s">
        <v>179</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130</v>
      </c>
      <c r="BO26" s="407"/>
      <c r="BP26" s="407"/>
      <c r="BQ26" s="407"/>
      <c r="BR26" s="407"/>
      <c r="BS26" s="407"/>
      <c r="BT26" s="407"/>
      <c r="BU26" s="408"/>
      <c r="BV26" s="406" t="s">
        <v>130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181</v>
      </c>
      <c r="F27" s="363"/>
      <c r="G27" s="363"/>
      <c r="H27" s="363"/>
      <c r="I27" s="363"/>
      <c r="J27" s="363"/>
      <c r="K27" s="364"/>
      <c r="L27" s="359">
        <v>1</v>
      </c>
      <c r="M27" s="360"/>
      <c r="N27" s="360"/>
      <c r="O27" s="360"/>
      <c r="P27" s="361"/>
      <c r="Q27" s="359">
        <v>2800</v>
      </c>
      <c r="R27" s="360"/>
      <c r="S27" s="360"/>
      <c r="T27" s="360"/>
      <c r="U27" s="360"/>
      <c r="V27" s="361"/>
      <c r="W27" s="449"/>
      <c r="X27" s="386"/>
      <c r="Y27" s="387"/>
      <c r="Z27" s="362" t="s">
        <v>182</v>
      </c>
      <c r="AA27" s="363"/>
      <c r="AB27" s="363"/>
      <c r="AC27" s="363"/>
      <c r="AD27" s="363"/>
      <c r="AE27" s="363"/>
      <c r="AF27" s="363"/>
      <c r="AG27" s="364"/>
      <c r="AH27" s="359">
        <v>4</v>
      </c>
      <c r="AI27" s="360"/>
      <c r="AJ27" s="360"/>
      <c r="AK27" s="360"/>
      <c r="AL27" s="361"/>
      <c r="AM27" s="359">
        <v>11899</v>
      </c>
      <c r="AN27" s="360"/>
      <c r="AO27" s="360"/>
      <c r="AP27" s="360"/>
      <c r="AQ27" s="360"/>
      <c r="AR27" s="361"/>
      <c r="AS27" s="359">
        <v>2975</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v>304838</v>
      </c>
      <c r="BO27" s="441"/>
      <c r="BP27" s="441"/>
      <c r="BQ27" s="441"/>
      <c r="BR27" s="441"/>
      <c r="BS27" s="441"/>
      <c r="BT27" s="441"/>
      <c r="BU27" s="442"/>
      <c r="BV27" s="440">
        <v>278451</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184</v>
      </c>
      <c r="F28" s="363"/>
      <c r="G28" s="363"/>
      <c r="H28" s="363"/>
      <c r="I28" s="363"/>
      <c r="J28" s="363"/>
      <c r="K28" s="364"/>
      <c r="L28" s="359">
        <v>1</v>
      </c>
      <c r="M28" s="360"/>
      <c r="N28" s="360"/>
      <c r="O28" s="360"/>
      <c r="P28" s="361"/>
      <c r="Q28" s="359">
        <v>2400</v>
      </c>
      <c r="R28" s="360"/>
      <c r="S28" s="360"/>
      <c r="T28" s="360"/>
      <c r="U28" s="360"/>
      <c r="V28" s="361"/>
      <c r="W28" s="449"/>
      <c r="X28" s="386"/>
      <c r="Y28" s="387"/>
      <c r="Z28" s="362" t="s">
        <v>185</v>
      </c>
      <c r="AA28" s="363"/>
      <c r="AB28" s="363"/>
      <c r="AC28" s="363"/>
      <c r="AD28" s="363"/>
      <c r="AE28" s="363"/>
      <c r="AF28" s="363"/>
      <c r="AG28" s="364"/>
      <c r="AH28" s="359" t="s">
        <v>130</v>
      </c>
      <c r="AI28" s="360"/>
      <c r="AJ28" s="360"/>
      <c r="AK28" s="360"/>
      <c r="AL28" s="361"/>
      <c r="AM28" s="359" t="s">
        <v>130</v>
      </c>
      <c r="AN28" s="360"/>
      <c r="AO28" s="360"/>
      <c r="AP28" s="360"/>
      <c r="AQ28" s="360"/>
      <c r="AR28" s="361"/>
      <c r="AS28" s="359" t="s">
        <v>130</v>
      </c>
      <c r="AT28" s="360"/>
      <c r="AU28" s="360"/>
      <c r="AV28" s="360"/>
      <c r="AW28" s="360"/>
      <c r="AX28" s="419"/>
      <c r="AY28" s="423" t="s">
        <v>186</v>
      </c>
      <c r="AZ28" s="424"/>
      <c r="BA28" s="424"/>
      <c r="BB28" s="425"/>
      <c r="BC28" s="432" t="s">
        <v>49</v>
      </c>
      <c r="BD28" s="433"/>
      <c r="BE28" s="433"/>
      <c r="BF28" s="433"/>
      <c r="BG28" s="433"/>
      <c r="BH28" s="433"/>
      <c r="BI28" s="433"/>
      <c r="BJ28" s="433"/>
      <c r="BK28" s="433"/>
      <c r="BL28" s="433"/>
      <c r="BM28" s="434"/>
      <c r="BN28" s="435">
        <v>879380</v>
      </c>
      <c r="BO28" s="436"/>
      <c r="BP28" s="436"/>
      <c r="BQ28" s="436"/>
      <c r="BR28" s="436"/>
      <c r="BS28" s="436"/>
      <c r="BT28" s="436"/>
      <c r="BU28" s="437"/>
      <c r="BV28" s="435">
        <v>781251</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187</v>
      </c>
      <c r="F29" s="363"/>
      <c r="G29" s="363"/>
      <c r="H29" s="363"/>
      <c r="I29" s="363"/>
      <c r="J29" s="363"/>
      <c r="K29" s="364"/>
      <c r="L29" s="359">
        <v>6</v>
      </c>
      <c r="M29" s="360"/>
      <c r="N29" s="360"/>
      <c r="O29" s="360"/>
      <c r="P29" s="361"/>
      <c r="Q29" s="359">
        <v>2200</v>
      </c>
      <c r="R29" s="360"/>
      <c r="S29" s="360"/>
      <c r="T29" s="360"/>
      <c r="U29" s="360"/>
      <c r="V29" s="361"/>
      <c r="W29" s="450"/>
      <c r="X29" s="451"/>
      <c r="Y29" s="452"/>
      <c r="Z29" s="362" t="s">
        <v>188</v>
      </c>
      <c r="AA29" s="363"/>
      <c r="AB29" s="363"/>
      <c r="AC29" s="363"/>
      <c r="AD29" s="363"/>
      <c r="AE29" s="363"/>
      <c r="AF29" s="363"/>
      <c r="AG29" s="364"/>
      <c r="AH29" s="359">
        <v>73</v>
      </c>
      <c r="AI29" s="360"/>
      <c r="AJ29" s="360"/>
      <c r="AK29" s="360"/>
      <c r="AL29" s="361"/>
      <c r="AM29" s="359">
        <v>228214</v>
      </c>
      <c r="AN29" s="360"/>
      <c r="AO29" s="360"/>
      <c r="AP29" s="360"/>
      <c r="AQ29" s="360"/>
      <c r="AR29" s="361"/>
      <c r="AS29" s="359">
        <v>3126</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146148</v>
      </c>
      <c r="BO29" s="407"/>
      <c r="BP29" s="407"/>
      <c r="BQ29" s="407"/>
      <c r="BR29" s="407"/>
      <c r="BS29" s="407"/>
      <c r="BT29" s="407"/>
      <c r="BU29" s="408"/>
      <c r="BV29" s="406">
        <v>146145</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94.9</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1370207</v>
      </c>
      <c r="BO30" s="441"/>
      <c r="BP30" s="441"/>
      <c r="BQ30" s="441"/>
      <c r="BR30" s="441"/>
      <c r="BS30" s="441"/>
      <c r="BT30" s="441"/>
      <c r="BU30" s="442"/>
      <c r="BV30" s="440">
        <v>1106646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197</v>
      </c>
      <c r="D33" s="358"/>
      <c r="E33" s="357" t="s">
        <v>198</v>
      </c>
      <c r="F33" s="357"/>
      <c r="G33" s="357"/>
      <c r="H33" s="357"/>
      <c r="I33" s="357"/>
      <c r="J33" s="357"/>
      <c r="K33" s="357"/>
      <c r="L33" s="357"/>
      <c r="M33" s="357"/>
      <c r="N33" s="357"/>
      <c r="O33" s="357"/>
      <c r="P33" s="357"/>
      <c r="Q33" s="357"/>
      <c r="R33" s="357"/>
      <c r="S33" s="357"/>
      <c r="T33" s="179"/>
      <c r="U33" s="358" t="s">
        <v>199</v>
      </c>
      <c r="V33" s="358"/>
      <c r="W33" s="357" t="s">
        <v>198</v>
      </c>
      <c r="X33" s="357"/>
      <c r="Y33" s="357"/>
      <c r="Z33" s="357"/>
      <c r="AA33" s="357"/>
      <c r="AB33" s="357"/>
      <c r="AC33" s="357"/>
      <c r="AD33" s="357"/>
      <c r="AE33" s="357"/>
      <c r="AF33" s="357"/>
      <c r="AG33" s="357"/>
      <c r="AH33" s="357"/>
      <c r="AI33" s="357"/>
      <c r="AJ33" s="357"/>
      <c r="AK33" s="357"/>
      <c r="AL33" s="179"/>
      <c r="AM33" s="358" t="s">
        <v>199</v>
      </c>
      <c r="AN33" s="358"/>
      <c r="AO33" s="357" t="s">
        <v>200</v>
      </c>
      <c r="AP33" s="357"/>
      <c r="AQ33" s="357"/>
      <c r="AR33" s="357"/>
      <c r="AS33" s="357"/>
      <c r="AT33" s="357"/>
      <c r="AU33" s="357"/>
      <c r="AV33" s="357"/>
      <c r="AW33" s="357"/>
      <c r="AX33" s="357"/>
      <c r="AY33" s="357"/>
      <c r="AZ33" s="357"/>
      <c r="BA33" s="357"/>
      <c r="BB33" s="357"/>
      <c r="BC33" s="357"/>
      <c r="BD33" s="185"/>
      <c r="BE33" s="357" t="s">
        <v>201</v>
      </c>
      <c r="BF33" s="357"/>
      <c r="BG33" s="357" t="s">
        <v>202</v>
      </c>
      <c r="BH33" s="357"/>
      <c r="BI33" s="357"/>
      <c r="BJ33" s="357"/>
      <c r="BK33" s="357"/>
      <c r="BL33" s="357"/>
      <c r="BM33" s="357"/>
      <c r="BN33" s="357"/>
      <c r="BO33" s="357"/>
      <c r="BP33" s="357"/>
      <c r="BQ33" s="357"/>
      <c r="BR33" s="357"/>
      <c r="BS33" s="357"/>
      <c r="BT33" s="357"/>
      <c r="BU33" s="357"/>
      <c r="BV33" s="185"/>
      <c r="BW33" s="358" t="s">
        <v>201</v>
      </c>
      <c r="BX33" s="358"/>
      <c r="BY33" s="357" t="s">
        <v>203</v>
      </c>
      <c r="BZ33" s="357"/>
      <c r="CA33" s="357"/>
      <c r="CB33" s="357"/>
      <c r="CC33" s="357"/>
      <c r="CD33" s="357"/>
      <c r="CE33" s="357"/>
      <c r="CF33" s="357"/>
      <c r="CG33" s="357"/>
      <c r="CH33" s="357"/>
      <c r="CI33" s="357"/>
      <c r="CJ33" s="357"/>
      <c r="CK33" s="357"/>
      <c r="CL33" s="357"/>
      <c r="CM33" s="357"/>
      <c r="CN33" s="179"/>
      <c r="CO33" s="358" t="s">
        <v>199</v>
      </c>
      <c r="CP33" s="358"/>
      <c r="CQ33" s="357" t="s">
        <v>204</v>
      </c>
      <c r="CR33" s="357"/>
      <c r="CS33" s="357"/>
      <c r="CT33" s="357"/>
      <c r="CU33" s="357"/>
      <c r="CV33" s="357"/>
      <c r="CW33" s="357"/>
      <c r="CX33" s="357"/>
      <c r="CY33" s="357"/>
      <c r="CZ33" s="357"/>
      <c r="DA33" s="357"/>
      <c r="DB33" s="357"/>
      <c r="DC33" s="357"/>
      <c r="DD33" s="357"/>
      <c r="DE33" s="357"/>
      <c r="DF33" s="179"/>
      <c r="DG33" s="356" t="s">
        <v>205</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IF('○各会計、関係団体の財政状況及び健全化判断比率'!B32="","",'○各会計、関係団体の財政状況及び健全化判断比率'!B32)</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岡山県広域水道企業団</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住宅新築資金等貸付特別会計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8</v>
      </c>
      <c r="BF35" s="354"/>
      <c r="BG35" s="355" t="str">
        <f>IF('○各会計、関係団体の財政状況及び健全化判断比率'!B33="","",'○各会計、関係団体の財政状況及び健全化判断比率'!B33)</f>
        <v>公共下水道事業特別会計</v>
      </c>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岡山県後期高齢者医療広域連合一般会計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9</v>
      </c>
      <c r="BF36" s="354"/>
      <c r="BG36" s="355" t="str">
        <f>IF('○各会計、関係団体の財政状況及び健全化判断比率'!B34="","",'○各会計、関係団体の財政状況及び健全化判断比率'!B34)</f>
        <v>用地取得造成事業特別会計</v>
      </c>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岡山県後期高齢者医療広域連合特別会計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介護サービス事業特別会計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岡山県市町村総合事務組合一般会計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岡山県市町村総合事務組合貸付金特別会計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岡山県市町村総合事務組合拠出金事業特別会計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岡山県市町村税整理組合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津山広域事務組合一般会計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18</v>
      </c>
      <c r="BX42" s="354"/>
      <c r="BY42" s="355" t="str">
        <f>IF('○各会計、関係団体の財政状況及び健全化判断比率'!B76="","",'○各会計、関係団体の財政状況及び健全化判断比率'!B76)</f>
        <v>津山広域事務組合ふるさと振興事業特別会計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19</v>
      </c>
      <c r="BX43" s="354"/>
      <c r="BY43" s="355" t="str">
        <f>IF('○各会計、関係団体の財政状況及び健全化判断比率'!B77="","",'○各会計、関係団体の財政状況及び健全化判断比率'!B77)</f>
        <v>久米老人ホーム組合一般会計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206</v>
      </c>
      <c r="E46" s="351" t="s">
        <v>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qlzAr4byIsyaQ6S6DYhn/Foto23+YocJN16lzITrNBCjsxME+KuLssPlRL0cAUQEM/TmuL2+5fjqIc4PAY41Mg==" saltValue="/vVsIyvVF5Xt5vwgs8UWa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H33" sqref="H33"/>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36" t="s">
        <v>572</v>
      </c>
      <c r="D34" s="1136"/>
      <c r="E34" s="1137"/>
      <c r="F34" s="32">
        <v>7.08</v>
      </c>
      <c r="G34" s="33">
        <v>6.46</v>
      </c>
      <c r="H34" s="33">
        <v>6.97</v>
      </c>
      <c r="I34" s="33">
        <v>12.3</v>
      </c>
      <c r="J34" s="34">
        <v>9.2899999999999991</v>
      </c>
      <c r="K34" s="22"/>
      <c r="L34" s="22"/>
      <c r="M34" s="22"/>
      <c r="N34" s="22"/>
      <c r="O34" s="22"/>
      <c r="P34" s="22"/>
    </row>
    <row r="35" spans="1:16" ht="39" customHeight="1" x14ac:dyDescent="0.2">
      <c r="A35" s="22"/>
      <c r="B35" s="35"/>
      <c r="C35" s="1132" t="s">
        <v>573</v>
      </c>
      <c r="D35" s="1132"/>
      <c r="E35" s="1133"/>
      <c r="F35" s="36">
        <v>0.65</v>
      </c>
      <c r="G35" s="37">
        <v>1.81</v>
      </c>
      <c r="H35" s="37">
        <v>2.1800000000000002</v>
      </c>
      <c r="I35" s="37">
        <v>1.64</v>
      </c>
      <c r="J35" s="38">
        <v>2.85</v>
      </c>
      <c r="K35" s="22"/>
      <c r="L35" s="22"/>
      <c r="M35" s="22"/>
      <c r="N35" s="22"/>
      <c r="O35" s="22"/>
      <c r="P35" s="22"/>
    </row>
    <row r="36" spans="1:16" ht="39" customHeight="1" x14ac:dyDescent="0.2">
      <c r="A36" s="22"/>
      <c r="B36" s="35"/>
      <c r="C36" s="1132" t="s">
        <v>574</v>
      </c>
      <c r="D36" s="1132"/>
      <c r="E36" s="1133"/>
      <c r="F36" s="36">
        <v>1.59</v>
      </c>
      <c r="G36" s="37">
        <v>1.49</v>
      </c>
      <c r="H36" s="37">
        <v>1.63</v>
      </c>
      <c r="I36" s="37">
        <v>1.24</v>
      </c>
      <c r="J36" s="38">
        <v>0.88</v>
      </c>
      <c r="K36" s="22"/>
      <c r="L36" s="22"/>
      <c r="M36" s="22"/>
      <c r="N36" s="22"/>
      <c r="O36" s="22"/>
      <c r="P36" s="22"/>
    </row>
    <row r="37" spans="1:16" ht="39" customHeight="1" x14ac:dyDescent="0.2">
      <c r="A37" s="22"/>
      <c r="B37" s="35"/>
      <c r="C37" s="1132" t="s">
        <v>575</v>
      </c>
      <c r="D37" s="1132"/>
      <c r="E37" s="1133"/>
      <c r="F37" s="36">
        <v>0</v>
      </c>
      <c r="G37" s="37">
        <v>0</v>
      </c>
      <c r="H37" s="37">
        <v>0</v>
      </c>
      <c r="I37" s="37">
        <v>0</v>
      </c>
      <c r="J37" s="38">
        <v>0.19</v>
      </c>
      <c r="K37" s="22"/>
      <c r="L37" s="22"/>
      <c r="M37" s="22"/>
      <c r="N37" s="22"/>
      <c r="O37" s="22"/>
      <c r="P37" s="22"/>
    </row>
    <row r="38" spans="1:16" ht="39" customHeight="1" x14ac:dyDescent="0.2">
      <c r="A38" s="22"/>
      <c r="B38" s="35"/>
      <c r="C38" s="1132" t="s">
        <v>576</v>
      </c>
      <c r="D38" s="1132"/>
      <c r="E38" s="1133"/>
      <c r="F38" s="36">
        <v>0.38</v>
      </c>
      <c r="G38" s="37">
        <v>0.16</v>
      </c>
      <c r="H38" s="37">
        <v>0.23</v>
      </c>
      <c r="I38" s="37">
        <v>0.09</v>
      </c>
      <c r="J38" s="38">
        <v>0.14000000000000001</v>
      </c>
      <c r="K38" s="22"/>
      <c r="L38" s="22"/>
      <c r="M38" s="22"/>
      <c r="N38" s="22"/>
      <c r="O38" s="22"/>
      <c r="P38" s="22"/>
    </row>
    <row r="39" spans="1:16" ht="39" customHeight="1" x14ac:dyDescent="0.2">
      <c r="A39" s="22"/>
      <c r="B39" s="35"/>
      <c r="C39" s="1132" t="s">
        <v>577</v>
      </c>
      <c r="D39" s="1132"/>
      <c r="E39" s="1133"/>
      <c r="F39" s="36">
        <v>0.13</v>
      </c>
      <c r="G39" s="37">
        <v>0.13</v>
      </c>
      <c r="H39" s="37">
        <v>0.13</v>
      </c>
      <c r="I39" s="37">
        <v>0.12</v>
      </c>
      <c r="J39" s="38">
        <v>0.12</v>
      </c>
      <c r="K39" s="22"/>
      <c r="L39" s="22"/>
      <c r="M39" s="22"/>
      <c r="N39" s="22"/>
      <c r="O39" s="22"/>
      <c r="P39" s="22"/>
    </row>
    <row r="40" spans="1:16" ht="39" customHeight="1" x14ac:dyDescent="0.2">
      <c r="A40" s="22"/>
      <c r="B40" s="35"/>
      <c r="C40" s="1132" t="s">
        <v>578</v>
      </c>
      <c r="D40" s="1132"/>
      <c r="E40" s="1133"/>
      <c r="F40" s="36">
        <v>0.16</v>
      </c>
      <c r="G40" s="37">
        <v>0.18</v>
      </c>
      <c r="H40" s="37">
        <v>0.26</v>
      </c>
      <c r="I40" s="37">
        <v>0.01</v>
      </c>
      <c r="J40" s="38">
        <v>0.11</v>
      </c>
      <c r="K40" s="22"/>
      <c r="L40" s="22"/>
      <c r="M40" s="22"/>
      <c r="N40" s="22"/>
      <c r="O40" s="22"/>
      <c r="P40" s="22"/>
    </row>
    <row r="41" spans="1:16" ht="39" customHeight="1" x14ac:dyDescent="0.2">
      <c r="A41" s="22"/>
      <c r="B41" s="35"/>
      <c r="C41" s="1132" t="s">
        <v>579</v>
      </c>
      <c r="D41" s="1132"/>
      <c r="E41" s="1133"/>
      <c r="F41" s="36">
        <v>0.01</v>
      </c>
      <c r="G41" s="37">
        <v>0.01</v>
      </c>
      <c r="H41" s="37">
        <v>0.01</v>
      </c>
      <c r="I41" s="37">
        <v>0.01</v>
      </c>
      <c r="J41" s="38">
        <v>0.01</v>
      </c>
      <c r="K41" s="22"/>
      <c r="L41" s="22"/>
      <c r="M41" s="22"/>
      <c r="N41" s="22"/>
      <c r="O41" s="22"/>
      <c r="P41" s="22"/>
    </row>
    <row r="42" spans="1:16" ht="39" customHeight="1" x14ac:dyDescent="0.2">
      <c r="A42" s="22"/>
      <c r="B42" s="39"/>
      <c r="C42" s="1132" t="s">
        <v>580</v>
      </c>
      <c r="D42" s="1132"/>
      <c r="E42" s="1133"/>
      <c r="F42" s="36" t="s">
        <v>581</v>
      </c>
      <c r="G42" s="37" t="s">
        <v>582</v>
      </c>
      <c r="H42" s="37" t="s">
        <v>583</v>
      </c>
      <c r="I42" s="37" t="s">
        <v>584</v>
      </c>
      <c r="J42" s="38" t="s">
        <v>524</v>
      </c>
      <c r="K42" s="22"/>
      <c r="L42" s="22"/>
      <c r="M42" s="22"/>
      <c r="N42" s="22"/>
      <c r="O42" s="22"/>
      <c r="P42" s="22"/>
    </row>
    <row r="43" spans="1:16" ht="39" customHeight="1" thickBot="1" x14ac:dyDescent="0.25">
      <c r="A43" s="22"/>
      <c r="B43" s="40"/>
      <c r="C43" s="1134" t="s">
        <v>585</v>
      </c>
      <c r="D43" s="1134"/>
      <c r="E43" s="1135"/>
      <c r="F43" s="41" t="s">
        <v>524</v>
      </c>
      <c r="G43" s="42" t="s">
        <v>524</v>
      </c>
      <c r="H43" s="42" t="s">
        <v>524</v>
      </c>
      <c r="I43" s="42" t="s">
        <v>524</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t5cvkQivf2eSFK9imgWyPm4QRqtGr7pUP++n07IBedBCwcWgcZBCXrsPHyO8Zfm7YelSkFAkfMkb2yiIetDvQ==" saltValue="zsLLyZcywFtRfHn07m4+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election activeCell="K54" sqref="K54"/>
    </sheetView>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3">
      <c r="A44" s="46"/>
      <c r="B44" s="49" t="s">
        <v>9</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2">
      <c r="A45" s="46"/>
      <c r="B45" s="1161" t="s">
        <v>10</v>
      </c>
      <c r="C45" s="1162"/>
      <c r="D45" s="56"/>
      <c r="E45" s="1167" t="s">
        <v>11</v>
      </c>
      <c r="F45" s="1167"/>
      <c r="G45" s="1167"/>
      <c r="H45" s="1167"/>
      <c r="I45" s="1167"/>
      <c r="J45" s="1168"/>
      <c r="K45" s="57">
        <v>513</v>
      </c>
      <c r="L45" s="58">
        <v>495</v>
      </c>
      <c r="M45" s="58">
        <v>463</v>
      </c>
      <c r="N45" s="58">
        <v>375</v>
      </c>
      <c r="O45" s="59">
        <v>429</v>
      </c>
      <c r="P45" s="46"/>
      <c r="Q45" s="46"/>
      <c r="R45" s="46"/>
      <c r="S45" s="46"/>
      <c r="T45" s="46"/>
      <c r="U45" s="46"/>
    </row>
    <row r="46" spans="1:21" ht="30.75" customHeight="1" x14ac:dyDescent="0.2">
      <c r="A46" s="46"/>
      <c r="B46" s="1163"/>
      <c r="C46" s="1164"/>
      <c r="D46" s="60"/>
      <c r="E46" s="1140" t="s">
        <v>12</v>
      </c>
      <c r="F46" s="1140"/>
      <c r="G46" s="1140"/>
      <c r="H46" s="1140"/>
      <c r="I46" s="1140"/>
      <c r="J46" s="1141"/>
      <c r="K46" s="61" t="s">
        <v>524</v>
      </c>
      <c r="L46" s="62" t="s">
        <v>524</v>
      </c>
      <c r="M46" s="62" t="s">
        <v>524</v>
      </c>
      <c r="N46" s="62" t="s">
        <v>524</v>
      </c>
      <c r="O46" s="63" t="s">
        <v>524</v>
      </c>
      <c r="P46" s="46"/>
      <c r="Q46" s="46"/>
      <c r="R46" s="46"/>
      <c r="S46" s="46"/>
      <c r="T46" s="46"/>
      <c r="U46" s="46"/>
    </row>
    <row r="47" spans="1:21" ht="30.75" customHeight="1" x14ac:dyDescent="0.2">
      <c r="A47" s="46"/>
      <c r="B47" s="1163"/>
      <c r="C47" s="1164"/>
      <c r="D47" s="60"/>
      <c r="E47" s="1140" t="s">
        <v>13</v>
      </c>
      <c r="F47" s="1140"/>
      <c r="G47" s="1140"/>
      <c r="H47" s="1140"/>
      <c r="I47" s="1140"/>
      <c r="J47" s="1141"/>
      <c r="K47" s="61" t="s">
        <v>524</v>
      </c>
      <c r="L47" s="62" t="s">
        <v>524</v>
      </c>
      <c r="M47" s="62" t="s">
        <v>524</v>
      </c>
      <c r="N47" s="62" t="s">
        <v>524</v>
      </c>
      <c r="O47" s="63" t="s">
        <v>524</v>
      </c>
      <c r="P47" s="46"/>
      <c r="Q47" s="46"/>
      <c r="R47" s="46"/>
      <c r="S47" s="46"/>
      <c r="T47" s="46"/>
      <c r="U47" s="46"/>
    </row>
    <row r="48" spans="1:21" ht="30.75" customHeight="1" x14ac:dyDescent="0.2">
      <c r="A48" s="46"/>
      <c r="B48" s="1163"/>
      <c r="C48" s="1164"/>
      <c r="D48" s="60"/>
      <c r="E48" s="1140" t="s">
        <v>14</v>
      </c>
      <c r="F48" s="1140"/>
      <c r="G48" s="1140"/>
      <c r="H48" s="1140"/>
      <c r="I48" s="1140"/>
      <c r="J48" s="1141"/>
      <c r="K48" s="61">
        <v>255</v>
      </c>
      <c r="L48" s="62">
        <v>248</v>
      </c>
      <c r="M48" s="62">
        <v>238</v>
      </c>
      <c r="N48" s="62">
        <v>229</v>
      </c>
      <c r="O48" s="63">
        <v>223</v>
      </c>
      <c r="P48" s="46"/>
      <c r="Q48" s="46"/>
      <c r="R48" s="46"/>
      <c r="S48" s="46"/>
      <c r="T48" s="46"/>
      <c r="U48" s="46"/>
    </row>
    <row r="49" spans="1:21" ht="30.75" customHeight="1" x14ac:dyDescent="0.2">
      <c r="A49" s="46"/>
      <c r="B49" s="1163"/>
      <c r="C49" s="1164"/>
      <c r="D49" s="60"/>
      <c r="E49" s="1140" t="s">
        <v>15</v>
      </c>
      <c r="F49" s="1140"/>
      <c r="G49" s="1140"/>
      <c r="H49" s="1140"/>
      <c r="I49" s="1140"/>
      <c r="J49" s="1141"/>
      <c r="K49" s="61">
        <v>22</v>
      </c>
      <c r="L49" s="62">
        <v>23</v>
      </c>
      <c r="M49" s="62">
        <v>24</v>
      </c>
      <c r="N49" s="62">
        <v>22</v>
      </c>
      <c r="O49" s="63">
        <v>19</v>
      </c>
      <c r="P49" s="46"/>
      <c r="Q49" s="46"/>
      <c r="R49" s="46"/>
      <c r="S49" s="46"/>
      <c r="T49" s="46"/>
      <c r="U49" s="46"/>
    </row>
    <row r="50" spans="1:21" ht="30.75" customHeight="1" x14ac:dyDescent="0.2">
      <c r="A50" s="46"/>
      <c r="B50" s="1163"/>
      <c r="C50" s="1164"/>
      <c r="D50" s="60"/>
      <c r="E50" s="1140" t="s">
        <v>16</v>
      </c>
      <c r="F50" s="1140"/>
      <c r="G50" s="1140"/>
      <c r="H50" s="1140"/>
      <c r="I50" s="1140"/>
      <c r="J50" s="1141"/>
      <c r="K50" s="61">
        <v>2</v>
      </c>
      <c r="L50" s="62">
        <v>2</v>
      </c>
      <c r="M50" s="62">
        <v>1</v>
      </c>
      <c r="N50" s="62">
        <v>1</v>
      </c>
      <c r="O50" s="63">
        <v>0</v>
      </c>
      <c r="P50" s="46"/>
      <c r="Q50" s="46"/>
      <c r="R50" s="46"/>
      <c r="S50" s="46"/>
      <c r="T50" s="46"/>
      <c r="U50" s="46"/>
    </row>
    <row r="51" spans="1:21" ht="30.75" customHeight="1" x14ac:dyDescent="0.2">
      <c r="A51" s="46"/>
      <c r="B51" s="1165"/>
      <c r="C51" s="1166"/>
      <c r="D51" s="64"/>
      <c r="E51" s="1140" t="s">
        <v>17</v>
      </c>
      <c r="F51" s="1140"/>
      <c r="G51" s="1140"/>
      <c r="H51" s="1140"/>
      <c r="I51" s="1140"/>
      <c r="J51" s="1141"/>
      <c r="K51" s="61">
        <v>0</v>
      </c>
      <c r="L51" s="62">
        <v>0</v>
      </c>
      <c r="M51" s="62">
        <v>0</v>
      </c>
      <c r="N51" s="62">
        <v>0</v>
      </c>
      <c r="O51" s="63">
        <v>0</v>
      </c>
      <c r="P51" s="46"/>
      <c r="Q51" s="46"/>
      <c r="R51" s="46"/>
      <c r="S51" s="46"/>
      <c r="T51" s="46"/>
      <c r="U51" s="46"/>
    </row>
    <row r="52" spans="1:21" ht="30.75" customHeight="1" x14ac:dyDescent="0.2">
      <c r="A52" s="46"/>
      <c r="B52" s="1138" t="s">
        <v>18</v>
      </c>
      <c r="C52" s="1139"/>
      <c r="D52" s="64"/>
      <c r="E52" s="1140" t="s">
        <v>19</v>
      </c>
      <c r="F52" s="1140"/>
      <c r="G52" s="1140"/>
      <c r="H52" s="1140"/>
      <c r="I52" s="1140"/>
      <c r="J52" s="1141"/>
      <c r="K52" s="61">
        <v>464</v>
      </c>
      <c r="L52" s="62">
        <v>446</v>
      </c>
      <c r="M52" s="62">
        <v>422</v>
      </c>
      <c r="N52" s="62">
        <v>410</v>
      </c>
      <c r="O52" s="63">
        <v>384</v>
      </c>
      <c r="P52" s="46"/>
      <c r="Q52" s="46"/>
      <c r="R52" s="46"/>
      <c r="S52" s="46"/>
      <c r="T52" s="46"/>
      <c r="U52" s="46"/>
    </row>
    <row r="53" spans="1:21" ht="30.75" customHeight="1" thickBot="1" x14ac:dyDescent="0.25">
      <c r="A53" s="46"/>
      <c r="B53" s="1142" t="s">
        <v>20</v>
      </c>
      <c r="C53" s="1143"/>
      <c r="D53" s="65"/>
      <c r="E53" s="1144" t="s">
        <v>21</v>
      </c>
      <c r="F53" s="1144"/>
      <c r="G53" s="1144"/>
      <c r="H53" s="1144"/>
      <c r="I53" s="1144"/>
      <c r="J53" s="1145"/>
      <c r="K53" s="66">
        <v>328</v>
      </c>
      <c r="L53" s="67">
        <v>322</v>
      </c>
      <c r="M53" s="67">
        <v>304</v>
      </c>
      <c r="N53" s="67">
        <v>217</v>
      </c>
      <c r="O53" s="68">
        <v>287</v>
      </c>
      <c r="P53" s="46"/>
      <c r="Q53" s="46"/>
      <c r="R53" s="46"/>
      <c r="S53" s="46"/>
      <c r="T53" s="46"/>
      <c r="U53" s="46"/>
    </row>
    <row r="54" spans="1:21" ht="24" customHeight="1" x14ac:dyDescent="0.2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24</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3">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2">
      <c r="B58" s="1146" t="s">
        <v>25</v>
      </c>
      <c r="C58" s="1147"/>
      <c r="D58" s="1152" t="s">
        <v>26</v>
      </c>
      <c r="E58" s="1153"/>
      <c r="F58" s="1153"/>
      <c r="G58" s="1153"/>
      <c r="H58" s="1153"/>
      <c r="I58" s="1153"/>
      <c r="J58" s="1154"/>
      <c r="K58" s="81" t="s">
        <v>524</v>
      </c>
      <c r="L58" s="82" t="s">
        <v>524</v>
      </c>
      <c r="M58" s="82" t="s">
        <v>524</v>
      </c>
      <c r="N58" s="82" t="s">
        <v>524</v>
      </c>
      <c r="O58" s="83" t="s">
        <v>524</v>
      </c>
    </row>
    <row r="59" spans="1:21" ht="31.5" customHeight="1" x14ac:dyDescent="0.2">
      <c r="B59" s="1148"/>
      <c r="C59" s="1149"/>
      <c r="D59" s="1155" t="s">
        <v>27</v>
      </c>
      <c r="E59" s="1156"/>
      <c r="F59" s="1156"/>
      <c r="G59" s="1156"/>
      <c r="H59" s="1156"/>
      <c r="I59" s="1156"/>
      <c r="J59" s="1157"/>
      <c r="K59" s="84" t="s">
        <v>524</v>
      </c>
      <c r="L59" s="85" t="s">
        <v>524</v>
      </c>
      <c r="M59" s="85" t="s">
        <v>524</v>
      </c>
      <c r="N59" s="85" t="s">
        <v>524</v>
      </c>
      <c r="O59" s="86" t="s">
        <v>524</v>
      </c>
    </row>
    <row r="60" spans="1:21" ht="31.5" customHeight="1" thickBot="1" x14ac:dyDescent="0.25">
      <c r="B60" s="1150"/>
      <c r="C60" s="1151"/>
      <c r="D60" s="1158" t="s">
        <v>28</v>
      </c>
      <c r="E60" s="1159"/>
      <c r="F60" s="1159"/>
      <c r="G60" s="1159"/>
      <c r="H60" s="1159"/>
      <c r="I60" s="1159"/>
      <c r="J60" s="1160"/>
      <c r="K60" s="87" t="s">
        <v>524</v>
      </c>
      <c r="L60" s="88" t="s">
        <v>524</v>
      </c>
      <c r="M60" s="88" t="s">
        <v>524</v>
      </c>
      <c r="N60" s="88" t="s">
        <v>524</v>
      </c>
      <c r="O60" s="89" t="s">
        <v>524</v>
      </c>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gXCaQYaNhU1aumiG5I8eoHMb8Yz6voC73A2PYX6Gj5lpgu/lS0pjXcO8W0B9xEOFKC2vy+Doo2XbyaM1fwiAw==" saltValue="qyEY6oqLOJSV5oHD3nr8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8" zoomScaleNormal="78" zoomScaleSheetLayoutView="100" workbookViewId="0">
      <selection activeCell="S47" sqref="S47"/>
    </sheetView>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3">
      <c r="B40" s="96" t="s">
        <v>9</v>
      </c>
      <c r="C40" s="97"/>
      <c r="D40" s="97"/>
      <c r="E40" s="98"/>
      <c r="F40" s="98"/>
      <c r="G40" s="98"/>
      <c r="H40" s="99" t="s">
        <v>2</v>
      </c>
      <c r="I40" s="100" t="s">
        <v>565</v>
      </c>
      <c r="J40" s="101" t="s">
        <v>566</v>
      </c>
      <c r="K40" s="101" t="s">
        <v>567</v>
      </c>
      <c r="L40" s="101" t="s">
        <v>568</v>
      </c>
      <c r="M40" s="102" t="s">
        <v>569</v>
      </c>
    </row>
    <row r="41" spans="2:13" ht="27.75" customHeight="1" x14ac:dyDescent="0.2">
      <c r="B41" s="1181" t="s">
        <v>31</v>
      </c>
      <c r="C41" s="1182"/>
      <c r="D41" s="103"/>
      <c r="E41" s="1183" t="s">
        <v>32</v>
      </c>
      <c r="F41" s="1183"/>
      <c r="G41" s="1183"/>
      <c r="H41" s="1184"/>
      <c r="I41" s="342">
        <v>3631</v>
      </c>
      <c r="J41" s="343">
        <v>3299</v>
      </c>
      <c r="K41" s="343">
        <v>3059</v>
      </c>
      <c r="L41" s="343">
        <v>3392</v>
      </c>
      <c r="M41" s="344">
        <v>3335</v>
      </c>
    </row>
    <row r="42" spans="2:13" ht="27.75" customHeight="1" x14ac:dyDescent="0.2">
      <c r="B42" s="1171"/>
      <c r="C42" s="1172"/>
      <c r="D42" s="104"/>
      <c r="E42" s="1175" t="s">
        <v>33</v>
      </c>
      <c r="F42" s="1175"/>
      <c r="G42" s="1175"/>
      <c r="H42" s="1176"/>
      <c r="I42" s="345">
        <v>12</v>
      </c>
      <c r="J42" s="346">
        <v>10</v>
      </c>
      <c r="K42" s="346">
        <v>7</v>
      </c>
      <c r="L42" s="346">
        <v>16</v>
      </c>
      <c r="M42" s="347">
        <v>15</v>
      </c>
    </row>
    <row r="43" spans="2:13" ht="27.75" customHeight="1" x14ac:dyDescent="0.2">
      <c r="B43" s="1171"/>
      <c r="C43" s="1172"/>
      <c r="D43" s="104"/>
      <c r="E43" s="1175" t="s">
        <v>34</v>
      </c>
      <c r="F43" s="1175"/>
      <c r="G43" s="1175"/>
      <c r="H43" s="1176"/>
      <c r="I43" s="345">
        <v>2190</v>
      </c>
      <c r="J43" s="346">
        <v>1992</v>
      </c>
      <c r="K43" s="346">
        <v>1814</v>
      </c>
      <c r="L43" s="346">
        <v>1665</v>
      </c>
      <c r="M43" s="347">
        <v>1502</v>
      </c>
    </row>
    <row r="44" spans="2:13" ht="27.75" customHeight="1" x14ac:dyDescent="0.2">
      <c r="B44" s="1171"/>
      <c r="C44" s="1172"/>
      <c r="D44" s="104"/>
      <c r="E44" s="1175" t="s">
        <v>35</v>
      </c>
      <c r="F44" s="1175"/>
      <c r="G44" s="1175"/>
      <c r="H44" s="1176"/>
      <c r="I44" s="345">
        <v>131</v>
      </c>
      <c r="J44" s="346">
        <v>128</v>
      </c>
      <c r="K44" s="346">
        <v>106</v>
      </c>
      <c r="L44" s="346">
        <v>105</v>
      </c>
      <c r="M44" s="347">
        <v>95</v>
      </c>
    </row>
    <row r="45" spans="2:13" ht="27.75" customHeight="1" x14ac:dyDescent="0.2">
      <c r="B45" s="1171"/>
      <c r="C45" s="1172"/>
      <c r="D45" s="104"/>
      <c r="E45" s="1175" t="s">
        <v>36</v>
      </c>
      <c r="F45" s="1175"/>
      <c r="G45" s="1175"/>
      <c r="H45" s="1176"/>
      <c r="I45" s="345">
        <v>588</v>
      </c>
      <c r="J45" s="346">
        <v>570</v>
      </c>
      <c r="K45" s="346">
        <v>523</v>
      </c>
      <c r="L45" s="346">
        <v>522</v>
      </c>
      <c r="M45" s="347">
        <v>517</v>
      </c>
    </row>
    <row r="46" spans="2:13" ht="27.75" customHeight="1" x14ac:dyDescent="0.2">
      <c r="B46" s="1171"/>
      <c r="C46" s="1172"/>
      <c r="D46" s="105"/>
      <c r="E46" s="1175" t="s">
        <v>37</v>
      </c>
      <c r="F46" s="1175"/>
      <c r="G46" s="1175"/>
      <c r="H46" s="1176"/>
      <c r="I46" s="345" t="s">
        <v>524</v>
      </c>
      <c r="J46" s="346" t="s">
        <v>524</v>
      </c>
      <c r="K46" s="346" t="s">
        <v>524</v>
      </c>
      <c r="L46" s="346" t="s">
        <v>524</v>
      </c>
      <c r="M46" s="347" t="s">
        <v>524</v>
      </c>
    </row>
    <row r="47" spans="2:13" ht="27.75" customHeight="1" x14ac:dyDescent="0.2">
      <c r="B47" s="1171"/>
      <c r="C47" s="1172"/>
      <c r="D47" s="106"/>
      <c r="E47" s="1185" t="s">
        <v>38</v>
      </c>
      <c r="F47" s="1186"/>
      <c r="G47" s="1186"/>
      <c r="H47" s="1187"/>
      <c r="I47" s="345" t="s">
        <v>524</v>
      </c>
      <c r="J47" s="346" t="s">
        <v>524</v>
      </c>
      <c r="K47" s="346" t="s">
        <v>524</v>
      </c>
      <c r="L47" s="346" t="s">
        <v>524</v>
      </c>
      <c r="M47" s="347" t="s">
        <v>524</v>
      </c>
    </row>
    <row r="48" spans="2:13" ht="27.75" customHeight="1" x14ac:dyDescent="0.2">
      <c r="B48" s="1171"/>
      <c r="C48" s="1172"/>
      <c r="D48" s="104"/>
      <c r="E48" s="1175" t="s">
        <v>39</v>
      </c>
      <c r="F48" s="1175"/>
      <c r="G48" s="1175"/>
      <c r="H48" s="1176"/>
      <c r="I48" s="345" t="s">
        <v>524</v>
      </c>
      <c r="J48" s="346" t="s">
        <v>524</v>
      </c>
      <c r="K48" s="346" t="s">
        <v>524</v>
      </c>
      <c r="L48" s="346" t="s">
        <v>524</v>
      </c>
      <c r="M48" s="347" t="s">
        <v>524</v>
      </c>
    </row>
    <row r="49" spans="2:13" ht="27.75" customHeight="1" x14ac:dyDescent="0.2">
      <c r="B49" s="1173"/>
      <c r="C49" s="1174"/>
      <c r="D49" s="104"/>
      <c r="E49" s="1175" t="s">
        <v>40</v>
      </c>
      <c r="F49" s="1175"/>
      <c r="G49" s="1175"/>
      <c r="H49" s="1176"/>
      <c r="I49" s="345" t="s">
        <v>524</v>
      </c>
      <c r="J49" s="346" t="s">
        <v>524</v>
      </c>
      <c r="K49" s="346" t="s">
        <v>524</v>
      </c>
      <c r="L49" s="346" t="s">
        <v>524</v>
      </c>
      <c r="M49" s="347" t="s">
        <v>524</v>
      </c>
    </row>
    <row r="50" spans="2:13" ht="27.75" customHeight="1" x14ac:dyDescent="0.2">
      <c r="B50" s="1169" t="s">
        <v>41</v>
      </c>
      <c r="C50" s="1170"/>
      <c r="D50" s="107"/>
      <c r="E50" s="1175" t="s">
        <v>42</v>
      </c>
      <c r="F50" s="1175"/>
      <c r="G50" s="1175"/>
      <c r="H50" s="1176"/>
      <c r="I50" s="345">
        <v>1858</v>
      </c>
      <c r="J50" s="346">
        <v>1907</v>
      </c>
      <c r="K50" s="346">
        <v>2039</v>
      </c>
      <c r="L50" s="346">
        <v>2378</v>
      </c>
      <c r="M50" s="347">
        <v>2766</v>
      </c>
    </row>
    <row r="51" spans="2:13" ht="27.75" customHeight="1" x14ac:dyDescent="0.2">
      <c r="B51" s="1171"/>
      <c r="C51" s="1172"/>
      <c r="D51" s="104"/>
      <c r="E51" s="1175" t="s">
        <v>43</v>
      </c>
      <c r="F51" s="1175"/>
      <c r="G51" s="1175"/>
      <c r="H51" s="1176"/>
      <c r="I51" s="345">
        <v>30</v>
      </c>
      <c r="J51" s="346">
        <v>20</v>
      </c>
      <c r="K51" s="346">
        <v>11</v>
      </c>
      <c r="L51" s="346">
        <v>8</v>
      </c>
      <c r="M51" s="347">
        <v>10</v>
      </c>
    </row>
    <row r="52" spans="2:13" ht="27.75" customHeight="1" x14ac:dyDescent="0.2">
      <c r="B52" s="1173"/>
      <c r="C52" s="1174"/>
      <c r="D52" s="104"/>
      <c r="E52" s="1175" t="s">
        <v>44</v>
      </c>
      <c r="F52" s="1175"/>
      <c r="G52" s="1175"/>
      <c r="H52" s="1176"/>
      <c r="I52" s="345">
        <v>3650</v>
      </c>
      <c r="J52" s="346">
        <v>3324</v>
      </c>
      <c r="K52" s="346">
        <v>3109</v>
      </c>
      <c r="L52" s="346">
        <v>3140</v>
      </c>
      <c r="M52" s="347">
        <v>2991</v>
      </c>
    </row>
    <row r="53" spans="2:13" ht="27.75" customHeight="1" thickBot="1" x14ac:dyDescent="0.25">
      <c r="B53" s="1177" t="s">
        <v>45</v>
      </c>
      <c r="C53" s="1178"/>
      <c r="D53" s="108"/>
      <c r="E53" s="1179" t="s">
        <v>46</v>
      </c>
      <c r="F53" s="1179"/>
      <c r="G53" s="1179"/>
      <c r="H53" s="1180"/>
      <c r="I53" s="348">
        <v>1015</v>
      </c>
      <c r="J53" s="349">
        <v>749</v>
      </c>
      <c r="K53" s="349">
        <v>350</v>
      </c>
      <c r="L53" s="349">
        <v>174</v>
      </c>
      <c r="M53" s="350">
        <v>-303</v>
      </c>
    </row>
    <row r="54" spans="2:13" ht="27.75" customHeight="1" x14ac:dyDescent="0.25">
      <c r="B54" s="109" t="s">
        <v>47</v>
      </c>
      <c r="C54" s="110"/>
      <c r="D54" s="110"/>
      <c r="E54" s="111"/>
      <c r="F54" s="111"/>
      <c r="G54" s="111"/>
      <c r="H54" s="111"/>
      <c r="I54" s="112"/>
      <c r="J54" s="112"/>
      <c r="K54" s="112"/>
      <c r="L54" s="112"/>
      <c r="M54" s="112"/>
    </row>
    <row r="55" spans="2:13" ht="13" x14ac:dyDescent="0.2"/>
  </sheetData>
  <sheetProtection algorithmName="SHA-512" hashValue="4B2J0/sLinuBJUpvTFDVWLrXsLkUT8ZBTJQEpkEUEG3ueXQA5nFx+Hf9kS1oTmf6vKF/SGuD5SEfcETKg3ehDA==" saltValue="jT2JDdqVlnsl8NUb2m8T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60" zoomScaleNormal="60" zoomScaleSheetLayoutView="100" workbookViewId="0">
      <selection activeCell="F17" sqref="F17"/>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48</v>
      </c>
    </row>
    <row r="54" spans="2:8" ht="29.25" customHeight="1" thickBot="1" x14ac:dyDescent="0.35">
      <c r="B54" s="114" t="s">
        <v>1</v>
      </c>
      <c r="C54" s="115"/>
      <c r="D54" s="115"/>
      <c r="E54" s="116" t="s">
        <v>2</v>
      </c>
      <c r="F54" s="117" t="s">
        <v>567</v>
      </c>
      <c r="G54" s="117" t="s">
        <v>568</v>
      </c>
      <c r="H54" s="118" t="s">
        <v>569</v>
      </c>
    </row>
    <row r="55" spans="2:8" ht="52.5" customHeight="1" x14ac:dyDescent="0.2">
      <c r="B55" s="119"/>
      <c r="C55" s="1196" t="s">
        <v>49</v>
      </c>
      <c r="D55" s="1196"/>
      <c r="E55" s="1197"/>
      <c r="F55" s="120">
        <v>684</v>
      </c>
      <c r="G55" s="120">
        <v>781</v>
      </c>
      <c r="H55" s="121">
        <v>879</v>
      </c>
    </row>
    <row r="56" spans="2:8" ht="52.5" customHeight="1" x14ac:dyDescent="0.2">
      <c r="B56" s="122"/>
      <c r="C56" s="1198" t="s">
        <v>50</v>
      </c>
      <c r="D56" s="1198"/>
      <c r="E56" s="1199"/>
      <c r="F56" s="123">
        <v>146</v>
      </c>
      <c r="G56" s="123">
        <v>146</v>
      </c>
      <c r="H56" s="124">
        <v>146</v>
      </c>
    </row>
    <row r="57" spans="2:8" ht="53.25" customHeight="1" x14ac:dyDescent="0.2">
      <c r="B57" s="122"/>
      <c r="C57" s="1200" t="s">
        <v>51</v>
      </c>
      <c r="D57" s="1200"/>
      <c r="E57" s="1201"/>
      <c r="F57" s="125">
        <v>907</v>
      </c>
      <c r="G57" s="125">
        <v>1107</v>
      </c>
      <c r="H57" s="126">
        <v>1370</v>
      </c>
    </row>
    <row r="58" spans="2:8" ht="45.75" customHeight="1" x14ac:dyDescent="0.2">
      <c r="B58" s="127"/>
      <c r="C58" s="1188" t="s">
        <v>592</v>
      </c>
      <c r="D58" s="1189"/>
      <c r="E58" s="1190"/>
      <c r="F58" s="128">
        <v>284.327</v>
      </c>
      <c r="G58" s="128">
        <v>559.04999999999995</v>
      </c>
      <c r="H58" s="129">
        <v>851</v>
      </c>
    </row>
    <row r="59" spans="2:8" ht="45.75" customHeight="1" x14ac:dyDescent="0.2">
      <c r="B59" s="127"/>
      <c r="C59" s="1188" t="s">
        <v>593</v>
      </c>
      <c r="D59" s="1189"/>
      <c r="E59" s="1190"/>
      <c r="F59" s="128">
        <v>214.59100000000001</v>
      </c>
      <c r="G59" s="128">
        <v>228.352</v>
      </c>
      <c r="H59" s="129">
        <v>240</v>
      </c>
    </row>
    <row r="60" spans="2:8" ht="45.75" customHeight="1" x14ac:dyDescent="0.2">
      <c r="B60" s="127"/>
      <c r="C60" s="1188" t="s">
        <v>594</v>
      </c>
      <c r="D60" s="1189"/>
      <c r="E60" s="1190"/>
      <c r="F60" s="128">
        <v>367.46899999999999</v>
      </c>
      <c r="G60" s="128">
        <v>277.83100000000002</v>
      </c>
      <c r="H60" s="129">
        <v>239</v>
      </c>
    </row>
    <row r="61" spans="2:8" ht="45.75" customHeight="1" x14ac:dyDescent="0.2">
      <c r="B61" s="127"/>
      <c r="C61" s="1188" t="s">
        <v>595</v>
      </c>
      <c r="D61" s="1189"/>
      <c r="E61" s="1190"/>
      <c r="F61" s="128">
        <v>17.649999999999999</v>
      </c>
      <c r="G61" s="128">
        <v>17.338999999999999</v>
      </c>
      <c r="H61" s="129">
        <v>17</v>
      </c>
    </row>
    <row r="62" spans="2:8" ht="45.75" customHeight="1" thickBot="1" x14ac:dyDescent="0.25">
      <c r="B62" s="130"/>
      <c r="C62" s="1191" t="s">
        <v>596</v>
      </c>
      <c r="D62" s="1192"/>
      <c r="E62" s="1193"/>
      <c r="F62" s="131">
        <v>17.38</v>
      </c>
      <c r="G62" s="131">
        <v>16.244</v>
      </c>
      <c r="H62" s="132">
        <v>15</v>
      </c>
    </row>
    <row r="63" spans="2:8" ht="52.5" customHeight="1" thickBot="1" x14ac:dyDescent="0.25">
      <c r="B63" s="133"/>
      <c r="C63" s="1194" t="s">
        <v>52</v>
      </c>
      <c r="D63" s="1194"/>
      <c r="E63" s="1195"/>
      <c r="F63" s="134">
        <v>1737</v>
      </c>
      <c r="G63" s="134">
        <v>2034</v>
      </c>
      <c r="H63" s="135">
        <v>2396</v>
      </c>
    </row>
    <row r="64" spans="2:8" ht="13" x14ac:dyDescent="0.2"/>
  </sheetData>
  <sheetProtection algorithmName="SHA-512" hashValue="8ExUCMRnbPins1IiKMsqQO4J6XffPeh3K7mbc6mfxY5DUYPsdPlCw2IK1jljVWtPxyQLCO8KjJJ+jdFN532Clw==" saltValue="6G+S48j2/0eoUA037Mej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53</v>
      </c>
      <c r="E2" s="147"/>
      <c r="F2" s="148" t="s">
        <v>562</v>
      </c>
      <c r="G2" s="149"/>
      <c r="H2" s="150"/>
    </row>
    <row r="3" spans="1:8" x14ac:dyDescent="0.2">
      <c r="A3" s="146" t="s">
        <v>555</v>
      </c>
      <c r="B3" s="151"/>
      <c r="C3" s="152"/>
      <c r="D3" s="153">
        <v>80424</v>
      </c>
      <c r="E3" s="154"/>
      <c r="F3" s="155">
        <v>271581</v>
      </c>
      <c r="G3" s="156"/>
      <c r="H3" s="157"/>
    </row>
    <row r="4" spans="1:8" x14ac:dyDescent="0.2">
      <c r="A4" s="158"/>
      <c r="B4" s="159"/>
      <c r="C4" s="160"/>
      <c r="D4" s="161">
        <v>36626</v>
      </c>
      <c r="E4" s="162"/>
      <c r="F4" s="163">
        <v>117844</v>
      </c>
      <c r="G4" s="164"/>
      <c r="H4" s="165"/>
    </row>
    <row r="5" spans="1:8" x14ac:dyDescent="0.2">
      <c r="A5" s="146" t="s">
        <v>557</v>
      </c>
      <c r="B5" s="151"/>
      <c r="C5" s="152"/>
      <c r="D5" s="153">
        <v>36449</v>
      </c>
      <c r="E5" s="154"/>
      <c r="F5" s="155">
        <v>268375</v>
      </c>
      <c r="G5" s="156"/>
      <c r="H5" s="157"/>
    </row>
    <row r="6" spans="1:8" x14ac:dyDescent="0.2">
      <c r="A6" s="158"/>
      <c r="B6" s="159"/>
      <c r="C6" s="160"/>
      <c r="D6" s="161">
        <v>25822</v>
      </c>
      <c r="E6" s="162"/>
      <c r="F6" s="163">
        <v>119602</v>
      </c>
      <c r="G6" s="164"/>
      <c r="H6" s="165"/>
    </row>
    <row r="7" spans="1:8" x14ac:dyDescent="0.2">
      <c r="A7" s="146" t="s">
        <v>558</v>
      </c>
      <c r="B7" s="151"/>
      <c r="C7" s="152"/>
      <c r="D7" s="153">
        <v>55441</v>
      </c>
      <c r="E7" s="154"/>
      <c r="F7" s="155">
        <v>301035</v>
      </c>
      <c r="G7" s="156"/>
      <c r="H7" s="157"/>
    </row>
    <row r="8" spans="1:8" x14ac:dyDescent="0.2">
      <c r="A8" s="158"/>
      <c r="B8" s="159"/>
      <c r="C8" s="160"/>
      <c r="D8" s="161">
        <v>45478</v>
      </c>
      <c r="E8" s="162"/>
      <c r="F8" s="163">
        <v>154376</v>
      </c>
      <c r="G8" s="164"/>
      <c r="H8" s="165"/>
    </row>
    <row r="9" spans="1:8" x14ac:dyDescent="0.2">
      <c r="A9" s="146" t="s">
        <v>559</v>
      </c>
      <c r="B9" s="151"/>
      <c r="C9" s="152"/>
      <c r="D9" s="153">
        <v>187552</v>
      </c>
      <c r="E9" s="154"/>
      <c r="F9" s="155">
        <v>277467</v>
      </c>
      <c r="G9" s="156"/>
      <c r="H9" s="157"/>
    </row>
    <row r="10" spans="1:8" x14ac:dyDescent="0.2">
      <c r="A10" s="158"/>
      <c r="B10" s="159"/>
      <c r="C10" s="160"/>
      <c r="D10" s="161">
        <v>167233</v>
      </c>
      <c r="E10" s="162"/>
      <c r="F10" s="163">
        <v>128378</v>
      </c>
      <c r="G10" s="164"/>
      <c r="H10" s="165"/>
    </row>
    <row r="11" spans="1:8" x14ac:dyDescent="0.2">
      <c r="A11" s="146" t="s">
        <v>560</v>
      </c>
      <c r="B11" s="151"/>
      <c r="C11" s="152"/>
      <c r="D11" s="153">
        <v>107865</v>
      </c>
      <c r="E11" s="154"/>
      <c r="F11" s="155">
        <v>282256</v>
      </c>
      <c r="G11" s="156"/>
      <c r="H11" s="157"/>
    </row>
    <row r="12" spans="1:8" x14ac:dyDescent="0.2">
      <c r="A12" s="158"/>
      <c r="B12" s="159"/>
      <c r="C12" s="166"/>
      <c r="D12" s="161">
        <v>93972</v>
      </c>
      <c r="E12" s="162"/>
      <c r="F12" s="163">
        <v>145453</v>
      </c>
      <c r="G12" s="164"/>
      <c r="H12" s="165"/>
    </row>
    <row r="13" spans="1:8" x14ac:dyDescent="0.2">
      <c r="A13" s="146"/>
      <c r="B13" s="151"/>
      <c r="C13" s="152"/>
      <c r="D13" s="153">
        <v>93546</v>
      </c>
      <c r="E13" s="154"/>
      <c r="F13" s="155">
        <v>280143</v>
      </c>
      <c r="G13" s="167"/>
      <c r="H13" s="157"/>
    </row>
    <row r="14" spans="1:8" x14ac:dyDescent="0.2">
      <c r="A14" s="158"/>
      <c r="B14" s="159"/>
      <c r="C14" s="160"/>
      <c r="D14" s="161">
        <v>73826</v>
      </c>
      <c r="E14" s="162"/>
      <c r="F14" s="163">
        <v>133131</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5.81</v>
      </c>
      <c r="C19" s="168">
        <f>ROUND(VALUE(SUBSTITUTE(○実質収支比率等に係る経年分析!G$48,"▲","-")),2)</f>
        <v>5.15</v>
      </c>
      <c r="D19" s="168">
        <f>ROUND(VALUE(SUBSTITUTE(○実質収支比率等に係る経年分析!H$48,"▲","-")),2)</f>
        <v>5.73</v>
      </c>
      <c r="E19" s="168">
        <f>ROUND(VALUE(SUBSTITUTE(○実質収支比率等に係る経年分析!I$48,"▲","-")),2)</f>
        <v>11.14</v>
      </c>
      <c r="F19" s="168">
        <f>ROUND(VALUE(SUBSTITUTE(○実質収支比率等に係る経年分析!J$48,"▲","-")),2)</f>
        <v>9.2899999999999991</v>
      </c>
    </row>
    <row r="20" spans="1:11" x14ac:dyDescent="0.2">
      <c r="A20" s="168" t="s">
        <v>56</v>
      </c>
      <c r="B20" s="168">
        <f>ROUND(VALUE(SUBSTITUTE(○実質収支比率等に係る経年分析!F$47,"▲","-")),2)</f>
        <v>24.45</v>
      </c>
      <c r="C20" s="168">
        <f>ROUND(VALUE(SUBSTITUTE(○実質収支比率等に係る経年分析!G$47,"▲","-")),2)</f>
        <v>24.18</v>
      </c>
      <c r="D20" s="168">
        <f>ROUND(VALUE(SUBSTITUTE(○実質収支比率等に係る経年分析!H$47,"▲","-")),2)</f>
        <v>25.67</v>
      </c>
      <c r="E20" s="168">
        <f>ROUND(VALUE(SUBSTITUTE(○実質収支比率等に係る経年分析!I$47,"▲","-")),2)</f>
        <v>27.08</v>
      </c>
      <c r="F20" s="168">
        <f>ROUND(VALUE(SUBSTITUTE(○実質収支比率等に係る経年分析!J$47,"▲","-")),2)</f>
        <v>31.46</v>
      </c>
    </row>
    <row r="21" spans="1:11" x14ac:dyDescent="0.2">
      <c r="A21" s="168" t="s">
        <v>57</v>
      </c>
      <c r="B21" s="168">
        <f>IF(ISNUMBER(VALUE(SUBSTITUTE(○実質収支比率等に係る経年分析!F$49,"▲","-"))),ROUND(VALUE(SUBSTITUTE(○実質収支比率等に係る経年分析!F$49,"▲","-")),2),NA())</f>
        <v>-3.88</v>
      </c>
      <c r="C21" s="168">
        <f>IF(ISNUMBER(VALUE(SUBSTITUTE(○実質収支比率等に係る経年分析!G$49,"▲","-"))),ROUND(VALUE(SUBSTITUTE(○実質収支比率等に係る経年分析!G$49,"▲","-")),2),NA())</f>
        <v>-1.47</v>
      </c>
      <c r="D21" s="168">
        <f>IF(ISNUMBER(VALUE(SUBSTITUTE(○実質収支比率等に係る経年分析!H$49,"▲","-"))),ROUND(VALUE(SUBSTITUTE(○実質収支比率等に係る経年分析!H$49,"▲","-")),2),NA())</f>
        <v>3.61</v>
      </c>
      <c r="E21" s="168">
        <f>IF(ISNUMBER(VALUE(SUBSTITUTE(○実質収支比率等に係る経年分析!I$49,"▲","-"))),ROUND(VALUE(SUBSTITUTE(○実質収支比率等に係る経年分析!I$49,"▲","-")),2),NA())</f>
        <v>9.23</v>
      </c>
      <c r="F21" s="168">
        <f>IF(ISNUMBER(VALUE(SUBSTITUTE(○実質収支比率等に係る経年分析!J$49,"▲","-"))),ROUND(VALUE(SUBSTITUTE(○実質収支比率等に係る経年分析!J$49,"▲","-")),2),NA())</f>
        <v>1.31</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f>IF(ROUND(VALUE(SUBSTITUTE(○連結実質赤字比率に係る赤字・黒字の構成分析!F$42,"▲", "-")), 2) &lt; 0, ABS(ROUND(VALUE(SUBSTITUTE(○連結実質赤字比率に係る赤字・黒字の構成分析!F$42,"▲", "-")), 2)), NA())</f>
        <v>1.27</v>
      </c>
      <c r="C28" s="169" t="e">
        <f>IF(ROUND(VALUE(SUBSTITUTE(○連結実質赤字比率に係る赤字・黒字の構成分析!F$42,"▲", "-")), 2) &gt;= 0, ABS(ROUND(VALUE(SUBSTITUTE(○連結実質赤字比率に係る赤字・黒字の構成分析!F$42,"▲", "-")), 2)), NA())</f>
        <v>#N/A</v>
      </c>
      <c r="D28" s="169">
        <f>IF(ROUND(VALUE(SUBSTITUTE(○連結実質赤字比率に係る赤字・黒字の構成分析!G$42,"▲", "-")), 2) &lt; 0, ABS(ROUND(VALUE(SUBSTITUTE(○連結実質赤字比率に係る赤字・黒字の構成分析!G$42,"▲", "-")), 2)), NA())</f>
        <v>1.31</v>
      </c>
      <c r="E28" s="169" t="e">
        <f>IF(ROUND(VALUE(SUBSTITUTE(○連結実質赤字比率に係る赤字・黒字の構成分析!G$42,"▲", "-")), 2) &gt;= 0, ABS(ROUND(VALUE(SUBSTITUTE(○連結実質赤字比率に係る赤字・黒字の構成分析!G$42,"▲", "-")), 2)), NA())</f>
        <v>#N/A</v>
      </c>
      <c r="F28" s="169">
        <f>IF(ROUND(VALUE(SUBSTITUTE(○連結実質赤字比率に係る赤字・黒字の構成分析!H$42,"▲", "-")), 2) &lt; 0, ABS(ROUND(VALUE(SUBSTITUTE(○連結実質赤字比率に係る赤字・黒字の構成分析!H$42,"▲", "-")), 2)), NA())</f>
        <v>1.24</v>
      </c>
      <c r="G28" s="169" t="e">
        <f>IF(ROUND(VALUE(SUBSTITUTE(○連結実質赤字比率に係る赤字・黒字の構成分析!H$42,"▲", "-")), 2) &gt;= 0, ABS(ROUND(VALUE(SUBSTITUTE(○連結実質赤字比率に係る赤字・黒字の構成分析!H$42,"▲", "-")), 2)), NA())</f>
        <v>#N/A</v>
      </c>
      <c r="H28" s="169">
        <f>IF(ROUND(VALUE(SUBSTITUTE(○連結実質赤字比率に係る赤字・黒字の構成分析!I$42,"▲", "-")), 2) &lt; 0, ABS(ROUND(VALUE(SUBSTITUTE(○連結実質赤字比率に係る赤字・黒字の構成分析!I$42,"▲", "-")), 2)), NA())</f>
        <v>1.17</v>
      </c>
      <c r="I28" s="169" t="e">
        <f>IF(ROUND(VALUE(SUBSTITUTE(○連結実質赤字比率に係る赤字・黒字の構成分析!I$42,"▲", "-")), 2) &gt;= 0, ABS(ROUND(VALUE(SUBSTITUTE(○連結実質赤字比率に係る赤字・黒字の構成分析!I$42,"▲", "-")), 2)), NA())</f>
        <v>#N/A</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2">
      <c r="A30" s="169" t="str">
        <f>IF(○連結実質赤字比率に係る赤字・黒字の構成分析!C$40="",NA(),○連結実質赤字比率に係る赤字・黒字の構成分析!C$40)</f>
        <v>簡易水道事業特別会計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0.18</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0.26</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0.11</v>
      </c>
    </row>
    <row r="31" spans="1:11" x14ac:dyDescent="0.2">
      <c r="A31" s="169" t="str">
        <f>IF(○連結実質赤字比率に係る赤字・黒字の構成分析!C$39="",NA(),○連結実質赤字比率に係る赤字・黒字の構成分析!C$39)</f>
        <v>介護サービス事業特別会計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0.12</v>
      </c>
    </row>
    <row r="32" spans="1:11" x14ac:dyDescent="0.2">
      <c r="A32" s="169" t="str">
        <f>IF(○連結実質赤字比率に係る赤字・黒字の構成分析!C$38="",NA(),○連結実質赤字比率に係る赤字・黒字の構成分析!C$38)</f>
        <v>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0.14000000000000001</v>
      </c>
    </row>
    <row r="33" spans="1:16" x14ac:dyDescent="0.2">
      <c r="A33" s="169" t="str">
        <f>IF(○連結実質赤字比率に係る赤字・黒字の構成分析!C$37="",NA(),○連結実質赤字比率に係る赤字・黒字の構成分析!C$37)</f>
        <v>用地取得造成事業特別会計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0.19</v>
      </c>
    </row>
    <row r="34" spans="1:16" x14ac:dyDescent="0.2">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1.59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1.49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1.24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0.88</v>
      </c>
    </row>
    <row r="35" spans="1:16" x14ac:dyDescent="0.2">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0.65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1.81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2.1800000000000002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1.64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2.85</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7.08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6.46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6.97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9.2899999999999991</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464</v>
      </c>
      <c r="E42" s="170"/>
      <c r="F42" s="170"/>
      <c r="G42" s="170">
        <f>'○実質公債費比率（分子）の構造'!L$52</f>
        <v>446</v>
      </c>
      <c r="H42" s="170"/>
      <c r="I42" s="170"/>
      <c r="J42" s="170">
        <f>'○実質公債費比率（分子）の構造'!M$52</f>
        <v>422</v>
      </c>
      <c r="K42" s="170"/>
      <c r="L42" s="170"/>
      <c r="M42" s="170">
        <f>'○実質公債費比率（分子）の構造'!N$52</f>
        <v>410</v>
      </c>
      <c r="N42" s="170"/>
      <c r="O42" s="170"/>
      <c r="P42" s="170">
        <f>'○実質公債費比率（分子）の構造'!O$52</f>
        <v>384</v>
      </c>
    </row>
    <row r="43" spans="1:16" x14ac:dyDescent="0.2">
      <c r="A43" s="170" t="s">
        <v>65</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2">
      <c r="A44" s="170" t="s">
        <v>66</v>
      </c>
      <c r="B44" s="170">
        <f>'○実質公債費比率（分子）の構造'!K$50</f>
        <v>2</v>
      </c>
      <c r="C44" s="170"/>
      <c r="D44" s="170"/>
      <c r="E44" s="170">
        <f>'○実質公債費比率（分子）の構造'!L$50</f>
        <v>2</v>
      </c>
      <c r="F44" s="170"/>
      <c r="G44" s="170"/>
      <c r="H44" s="170">
        <f>'○実質公債費比率（分子）の構造'!M$50</f>
        <v>1</v>
      </c>
      <c r="I44" s="170"/>
      <c r="J44" s="170"/>
      <c r="K44" s="170">
        <f>'○実質公債費比率（分子）の構造'!N$50</f>
        <v>1</v>
      </c>
      <c r="L44" s="170"/>
      <c r="M44" s="170"/>
      <c r="N44" s="170">
        <f>'○実質公債費比率（分子）の構造'!O$50</f>
        <v>0</v>
      </c>
      <c r="O44" s="170"/>
      <c r="P44" s="170"/>
    </row>
    <row r="45" spans="1:16" x14ac:dyDescent="0.2">
      <c r="A45" s="170" t="s">
        <v>67</v>
      </c>
      <c r="B45" s="170">
        <f>'○実質公債費比率（分子）の構造'!K$49</f>
        <v>22</v>
      </c>
      <c r="C45" s="170"/>
      <c r="D45" s="170"/>
      <c r="E45" s="170">
        <f>'○実質公債費比率（分子）の構造'!L$49</f>
        <v>23</v>
      </c>
      <c r="F45" s="170"/>
      <c r="G45" s="170"/>
      <c r="H45" s="170">
        <f>'○実質公債費比率（分子）の構造'!M$49</f>
        <v>24</v>
      </c>
      <c r="I45" s="170"/>
      <c r="J45" s="170"/>
      <c r="K45" s="170">
        <f>'○実質公債費比率（分子）の構造'!N$49</f>
        <v>22</v>
      </c>
      <c r="L45" s="170"/>
      <c r="M45" s="170"/>
      <c r="N45" s="170">
        <f>'○実質公債費比率（分子）の構造'!O$49</f>
        <v>19</v>
      </c>
      <c r="O45" s="170"/>
      <c r="P45" s="170"/>
    </row>
    <row r="46" spans="1:16" x14ac:dyDescent="0.2">
      <c r="A46" s="170" t="s">
        <v>68</v>
      </c>
      <c r="B46" s="170">
        <f>'○実質公債費比率（分子）の構造'!K$48</f>
        <v>255</v>
      </c>
      <c r="C46" s="170"/>
      <c r="D46" s="170"/>
      <c r="E46" s="170">
        <f>'○実質公債費比率（分子）の構造'!L$48</f>
        <v>248</v>
      </c>
      <c r="F46" s="170"/>
      <c r="G46" s="170"/>
      <c r="H46" s="170">
        <f>'○実質公債費比率（分子）の構造'!M$48</f>
        <v>238</v>
      </c>
      <c r="I46" s="170"/>
      <c r="J46" s="170"/>
      <c r="K46" s="170">
        <f>'○実質公債費比率（分子）の構造'!N$48</f>
        <v>229</v>
      </c>
      <c r="L46" s="170"/>
      <c r="M46" s="170"/>
      <c r="N46" s="170">
        <f>'○実質公債費比率（分子）の構造'!O$48</f>
        <v>223</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513</v>
      </c>
      <c r="C49" s="170"/>
      <c r="D49" s="170"/>
      <c r="E49" s="170">
        <f>'○実質公債費比率（分子）の構造'!L$45</f>
        <v>495</v>
      </c>
      <c r="F49" s="170"/>
      <c r="G49" s="170"/>
      <c r="H49" s="170">
        <f>'○実質公債費比率（分子）の構造'!M$45</f>
        <v>463</v>
      </c>
      <c r="I49" s="170"/>
      <c r="J49" s="170"/>
      <c r="K49" s="170">
        <f>'○実質公債費比率（分子）の構造'!N$45</f>
        <v>375</v>
      </c>
      <c r="L49" s="170"/>
      <c r="M49" s="170"/>
      <c r="N49" s="170">
        <f>'○実質公債費比率（分子）の構造'!O$45</f>
        <v>429</v>
      </c>
      <c r="O49" s="170"/>
      <c r="P49" s="170"/>
    </row>
    <row r="50" spans="1:16" x14ac:dyDescent="0.2">
      <c r="A50" s="170" t="s">
        <v>72</v>
      </c>
      <c r="B50" s="170" t="e">
        <f>NA()</f>
        <v>#N/A</v>
      </c>
      <c r="C50" s="170">
        <f>IF(ISNUMBER('○実質公債費比率（分子）の構造'!K$53),'○実質公債費比率（分子）の構造'!K$53,NA())</f>
        <v>328</v>
      </c>
      <c r="D50" s="170" t="e">
        <f>NA()</f>
        <v>#N/A</v>
      </c>
      <c r="E50" s="170" t="e">
        <f>NA()</f>
        <v>#N/A</v>
      </c>
      <c r="F50" s="170">
        <f>IF(ISNUMBER('○実質公債費比率（分子）の構造'!L$53),'○実質公債費比率（分子）の構造'!L$53,NA())</f>
        <v>322</v>
      </c>
      <c r="G50" s="170" t="e">
        <f>NA()</f>
        <v>#N/A</v>
      </c>
      <c r="H50" s="170" t="e">
        <f>NA()</f>
        <v>#N/A</v>
      </c>
      <c r="I50" s="170">
        <f>IF(ISNUMBER('○実質公債費比率（分子）の構造'!M$53),'○実質公債費比率（分子）の構造'!M$53,NA())</f>
        <v>304</v>
      </c>
      <c r="J50" s="170" t="e">
        <f>NA()</f>
        <v>#N/A</v>
      </c>
      <c r="K50" s="170" t="e">
        <f>NA()</f>
        <v>#N/A</v>
      </c>
      <c r="L50" s="170">
        <f>IF(ISNUMBER('○実質公債費比率（分子）の構造'!N$53),'○実質公債費比率（分子）の構造'!N$53,NA())</f>
        <v>217</v>
      </c>
      <c r="M50" s="170" t="e">
        <f>NA()</f>
        <v>#N/A</v>
      </c>
      <c r="N50" s="170" t="e">
        <f>NA()</f>
        <v>#N/A</v>
      </c>
      <c r="O50" s="170">
        <f>IF(ISNUMBER('○実質公債費比率（分子）の構造'!O$53),'○実質公債費比率（分子）の構造'!O$53,NA())</f>
        <v>287</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44</v>
      </c>
      <c r="B56" s="169"/>
      <c r="C56" s="169"/>
      <c r="D56" s="169">
        <f>'○将来負担比率（分子）の構造'!I$52</f>
        <v>3650</v>
      </c>
      <c r="E56" s="169"/>
      <c r="F56" s="169"/>
      <c r="G56" s="169">
        <f>'○将来負担比率（分子）の構造'!J$52</f>
        <v>3324</v>
      </c>
      <c r="H56" s="169"/>
      <c r="I56" s="169"/>
      <c r="J56" s="169">
        <f>'○将来負担比率（分子）の構造'!K$52</f>
        <v>3109</v>
      </c>
      <c r="K56" s="169"/>
      <c r="L56" s="169"/>
      <c r="M56" s="169">
        <f>'○将来負担比率（分子）の構造'!L$52</f>
        <v>3140</v>
      </c>
      <c r="N56" s="169"/>
      <c r="O56" s="169"/>
      <c r="P56" s="169">
        <f>'○将来負担比率（分子）の構造'!M$52</f>
        <v>2991</v>
      </c>
    </row>
    <row r="57" spans="1:16" x14ac:dyDescent="0.2">
      <c r="A57" s="169" t="s">
        <v>43</v>
      </c>
      <c r="B57" s="169"/>
      <c r="C57" s="169"/>
      <c r="D57" s="169">
        <f>'○将来負担比率（分子）の構造'!I$51</f>
        <v>30</v>
      </c>
      <c r="E57" s="169"/>
      <c r="F57" s="169"/>
      <c r="G57" s="169">
        <f>'○将来負担比率（分子）の構造'!J$51</f>
        <v>20</v>
      </c>
      <c r="H57" s="169"/>
      <c r="I57" s="169"/>
      <c r="J57" s="169">
        <f>'○将来負担比率（分子）の構造'!K$51</f>
        <v>11</v>
      </c>
      <c r="K57" s="169"/>
      <c r="L57" s="169"/>
      <c r="M57" s="169">
        <f>'○将来負担比率（分子）の構造'!L$51</f>
        <v>8</v>
      </c>
      <c r="N57" s="169"/>
      <c r="O57" s="169"/>
      <c r="P57" s="169">
        <f>'○将来負担比率（分子）の構造'!M$51</f>
        <v>10</v>
      </c>
    </row>
    <row r="58" spans="1:16" x14ac:dyDescent="0.2">
      <c r="A58" s="169" t="s">
        <v>42</v>
      </c>
      <c r="B58" s="169"/>
      <c r="C58" s="169"/>
      <c r="D58" s="169">
        <f>'○将来負担比率（分子）の構造'!I$50</f>
        <v>1858</v>
      </c>
      <c r="E58" s="169"/>
      <c r="F58" s="169"/>
      <c r="G58" s="169">
        <f>'○将来負担比率（分子）の構造'!J$50</f>
        <v>1907</v>
      </c>
      <c r="H58" s="169"/>
      <c r="I58" s="169"/>
      <c r="J58" s="169">
        <f>'○将来負担比率（分子）の構造'!K$50</f>
        <v>2039</v>
      </c>
      <c r="K58" s="169"/>
      <c r="L58" s="169"/>
      <c r="M58" s="169">
        <f>'○将来負担比率（分子）の構造'!L$50</f>
        <v>2378</v>
      </c>
      <c r="N58" s="169"/>
      <c r="O58" s="169"/>
      <c r="P58" s="169">
        <f>'○将来負担比率（分子）の構造'!M$50</f>
        <v>2766</v>
      </c>
    </row>
    <row r="59" spans="1:16" x14ac:dyDescent="0.2">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36</v>
      </c>
      <c r="B62" s="169">
        <f>'○将来負担比率（分子）の構造'!I$45</f>
        <v>588</v>
      </c>
      <c r="C62" s="169"/>
      <c r="D62" s="169"/>
      <c r="E62" s="169">
        <f>'○将来負担比率（分子）の構造'!J$45</f>
        <v>570</v>
      </c>
      <c r="F62" s="169"/>
      <c r="G62" s="169"/>
      <c r="H62" s="169">
        <f>'○将来負担比率（分子）の構造'!K$45</f>
        <v>523</v>
      </c>
      <c r="I62" s="169"/>
      <c r="J62" s="169"/>
      <c r="K62" s="169">
        <f>'○将来負担比率（分子）の構造'!L$45</f>
        <v>522</v>
      </c>
      <c r="L62" s="169"/>
      <c r="M62" s="169"/>
      <c r="N62" s="169">
        <f>'○将来負担比率（分子）の構造'!M$45</f>
        <v>517</v>
      </c>
      <c r="O62" s="169"/>
      <c r="P62" s="169"/>
    </row>
    <row r="63" spans="1:16" x14ac:dyDescent="0.2">
      <c r="A63" s="169" t="s">
        <v>35</v>
      </c>
      <c r="B63" s="169">
        <f>'○将来負担比率（分子）の構造'!I$44</f>
        <v>131</v>
      </c>
      <c r="C63" s="169"/>
      <c r="D63" s="169"/>
      <c r="E63" s="169">
        <f>'○将来負担比率（分子）の構造'!J$44</f>
        <v>128</v>
      </c>
      <c r="F63" s="169"/>
      <c r="G63" s="169"/>
      <c r="H63" s="169">
        <f>'○将来負担比率（分子）の構造'!K$44</f>
        <v>106</v>
      </c>
      <c r="I63" s="169"/>
      <c r="J63" s="169"/>
      <c r="K63" s="169">
        <f>'○将来負担比率（分子）の構造'!L$44</f>
        <v>105</v>
      </c>
      <c r="L63" s="169"/>
      <c r="M63" s="169"/>
      <c r="N63" s="169">
        <f>'○将来負担比率（分子）の構造'!M$44</f>
        <v>95</v>
      </c>
      <c r="O63" s="169"/>
      <c r="P63" s="169"/>
    </row>
    <row r="64" spans="1:16" x14ac:dyDescent="0.2">
      <c r="A64" s="169" t="s">
        <v>34</v>
      </c>
      <c r="B64" s="169">
        <f>'○将来負担比率（分子）の構造'!I$43</f>
        <v>2190</v>
      </c>
      <c r="C64" s="169"/>
      <c r="D64" s="169"/>
      <c r="E64" s="169">
        <f>'○将来負担比率（分子）の構造'!J$43</f>
        <v>1992</v>
      </c>
      <c r="F64" s="169"/>
      <c r="G64" s="169"/>
      <c r="H64" s="169">
        <f>'○将来負担比率（分子）の構造'!K$43</f>
        <v>1814</v>
      </c>
      <c r="I64" s="169"/>
      <c r="J64" s="169"/>
      <c r="K64" s="169">
        <f>'○将来負担比率（分子）の構造'!L$43</f>
        <v>1665</v>
      </c>
      <c r="L64" s="169"/>
      <c r="M64" s="169"/>
      <c r="N64" s="169">
        <f>'○将来負担比率（分子）の構造'!M$43</f>
        <v>1502</v>
      </c>
      <c r="O64" s="169"/>
      <c r="P64" s="169"/>
    </row>
    <row r="65" spans="1:16" x14ac:dyDescent="0.2">
      <c r="A65" s="169" t="s">
        <v>33</v>
      </c>
      <c r="B65" s="169">
        <f>'○将来負担比率（分子）の構造'!I$42</f>
        <v>12</v>
      </c>
      <c r="C65" s="169"/>
      <c r="D65" s="169"/>
      <c r="E65" s="169">
        <f>'○将来負担比率（分子）の構造'!J$42</f>
        <v>10</v>
      </c>
      <c r="F65" s="169"/>
      <c r="G65" s="169"/>
      <c r="H65" s="169">
        <f>'○将来負担比率（分子）の構造'!K$42</f>
        <v>7</v>
      </c>
      <c r="I65" s="169"/>
      <c r="J65" s="169"/>
      <c r="K65" s="169">
        <f>'○将来負担比率（分子）の構造'!L$42</f>
        <v>16</v>
      </c>
      <c r="L65" s="169"/>
      <c r="M65" s="169"/>
      <c r="N65" s="169">
        <f>'○将来負担比率（分子）の構造'!M$42</f>
        <v>15</v>
      </c>
      <c r="O65" s="169"/>
      <c r="P65" s="169"/>
    </row>
    <row r="66" spans="1:16" x14ac:dyDescent="0.2">
      <c r="A66" s="169" t="s">
        <v>32</v>
      </c>
      <c r="B66" s="169">
        <f>'○将来負担比率（分子）の構造'!I$41</f>
        <v>3631</v>
      </c>
      <c r="C66" s="169"/>
      <c r="D66" s="169"/>
      <c r="E66" s="169">
        <f>'○将来負担比率（分子）の構造'!J$41</f>
        <v>3299</v>
      </c>
      <c r="F66" s="169"/>
      <c r="G66" s="169"/>
      <c r="H66" s="169">
        <f>'○将来負担比率（分子）の構造'!K$41</f>
        <v>3059</v>
      </c>
      <c r="I66" s="169"/>
      <c r="J66" s="169"/>
      <c r="K66" s="169">
        <f>'○将来負担比率（分子）の構造'!L$41</f>
        <v>3392</v>
      </c>
      <c r="L66" s="169"/>
      <c r="M66" s="169"/>
      <c r="N66" s="169">
        <f>'○将来負担比率（分子）の構造'!M$41</f>
        <v>3335</v>
      </c>
      <c r="O66" s="169"/>
      <c r="P66" s="169"/>
    </row>
    <row r="67" spans="1:16" x14ac:dyDescent="0.2">
      <c r="A67" s="169" t="s">
        <v>76</v>
      </c>
      <c r="B67" s="169" t="e">
        <f>NA()</f>
        <v>#N/A</v>
      </c>
      <c r="C67" s="169">
        <f>IF(ISNUMBER('○将来負担比率（分子）の構造'!I$53), IF('○将来負担比率（分子）の構造'!I$53 &lt; 0, 0, '○将来負担比率（分子）の構造'!I$53), NA())</f>
        <v>1015</v>
      </c>
      <c r="D67" s="169" t="e">
        <f>NA()</f>
        <v>#N/A</v>
      </c>
      <c r="E67" s="169" t="e">
        <f>NA()</f>
        <v>#N/A</v>
      </c>
      <c r="F67" s="169">
        <f>IF(ISNUMBER('○将来負担比率（分子）の構造'!J$53), IF('○将来負担比率（分子）の構造'!J$53 &lt; 0, 0, '○将来負担比率（分子）の構造'!J$53), NA())</f>
        <v>749</v>
      </c>
      <c r="G67" s="169" t="e">
        <f>NA()</f>
        <v>#N/A</v>
      </c>
      <c r="H67" s="169" t="e">
        <f>NA()</f>
        <v>#N/A</v>
      </c>
      <c r="I67" s="169">
        <f>IF(ISNUMBER('○将来負担比率（分子）の構造'!K$53), IF('○将来負担比率（分子）の構造'!K$53 &lt; 0, 0, '○将来負担比率（分子）の構造'!K$53), NA())</f>
        <v>350</v>
      </c>
      <c r="J67" s="169" t="e">
        <f>NA()</f>
        <v>#N/A</v>
      </c>
      <c r="K67" s="169" t="e">
        <f>NA()</f>
        <v>#N/A</v>
      </c>
      <c r="L67" s="169">
        <f>IF(ISNUMBER('○将来負担比率（分子）の構造'!L$53), IF('○将来負担比率（分子）の構造'!L$53 &lt; 0, 0, '○将来負担比率（分子）の構造'!L$53), NA())</f>
        <v>174</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684</v>
      </c>
      <c r="C72" s="173">
        <f>○基金残高に係る経年分析!G55</f>
        <v>781</v>
      </c>
      <c r="D72" s="173">
        <f>○基金残高に係る経年分析!H55</f>
        <v>879</v>
      </c>
    </row>
    <row r="73" spans="1:16" x14ac:dyDescent="0.2">
      <c r="A73" s="172" t="s">
        <v>79</v>
      </c>
      <c r="B73" s="173">
        <f>○基金残高に係る経年分析!F56</f>
        <v>146</v>
      </c>
      <c r="C73" s="173">
        <f>○基金残高に係る経年分析!G56</f>
        <v>146</v>
      </c>
      <c r="D73" s="173">
        <f>○基金残高に係る経年分析!H56</f>
        <v>146</v>
      </c>
    </row>
    <row r="74" spans="1:16" x14ac:dyDescent="0.2">
      <c r="A74" s="172" t="s">
        <v>80</v>
      </c>
      <c r="B74" s="173">
        <f>○基金残高に係る経年分析!F57</f>
        <v>907</v>
      </c>
      <c r="C74" s="173">
        <f>○基金残高に係る経年分析!G57</f>
        <v>1107</v>
      </c>
      <c r="D74" s="173">
        <f>○基金残高に係る経年分析!H57</f>
        <v>1370</v>
      </c>
    </row>
  </sheetData>
  <sheetProtection algorithmName="SHA-512" hashValue="GYOAStU1oKhNEUnyDbLiYXeXHyzL47KTR6zisgaOkamLXD106k43iQiRmucH6ObF8e0u4ioG05S2J834LANXlw==" saltValue="cEzj8EajbjUdqx0Rp/cZn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M40" sqref="BM40:BU40"/>
    </sheetView>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215</v>
      </c>
      <c r="DI1" s="705"/>
      <c r="DJ1" s="705"/>
      <c r="DK1" s="705"/>
      <c r="DL1" s="705"/>
      <c r="DM1" s="705"/>
      <c r="DN1" s="706"/>
      <c r="DO1" s="208"/>
      <c r="DP1" s="704" t="s">
        <v>216</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220</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707" t="s">
        <v>224</v>
      </c>
      <c r="AQ4" s="707"/>
      <c r="AR4" s="707"/>
      <c r="AS4" s="707"/>
      <c r="AT4" s="707"/>
      <c r="AU4" s="707"/>
      <c r="AV4" s="707"/>
      <c r="AW4" s="707"/>
      <c r="AX4" s="707"/>
      <c r="AY4" s="707"/>
      <c r="AZ4" s="707"/>
      <c r="BA4" s="707"/>
      <c r="BB4" s="707"/>
      <c r="BC4" s="707"/>
      <c r="BD4" s="707"/>
      <c r="BE4" s="707"/>
      <c r="BF4" s="707"/>
      <c r="BG4" s="707" t="s">
        <v>225</v>
      </c>
      <c r="BH4" s="707"/>
      <c r="BI4" s="707"/>
      <c r="BJ4" s="707"/>
      <c r="BK4" s="707"/>
      <c r="BL4" s="707"/>
      <c r="BM4" s="707"/>
      <c r="BN4" s="707"/>
      <c r="BO4" s="707" t="s">
        <v>222</v>
      </c>
      <c r="BP4" s="707"/>
      <c r="BQ4" s="707"/>
      <c r="BR4" s="707"/>
      <c r="BS4" s="707" t="s">
        <v>226</v>
      </c>
      <c r="BT4" s="707"/>
      <c r="BU4" s="707"/>
      <c r="BV4" s="707"/>
      <c r="BW4" s="707"/>
      <c r="BX4" s="707"/>
      <c r="BY4" s="707"/>
      <c r="BZ4" s="707"/>
      <c r="CA4" s="707"/>
      <c r="CB4" s="707"/>
      <c r="CD4" s="660" t="s">
        <v>227</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228</v>
      </c>
      <c r="C5" s="667"/>
      <c r="D5" s="667"/>
      <c r="E5" s="667"/>
      <c r="F5" s="667"/>
      <c r="G5" s="667"/>
      <c r="H5" s="667"/>
      <c r="I5" s="667"/>
      <c r="J5" s="667"/>
      <c r="K5" s="667"/>
      <c r="L5" s="667"/>
      <c r="M5" s="667"/>
      <c r="N5" s="667"/>
      <c r="O5" s="667"/>
      <c r="P5" s="667"/>
      <c r="Q5" s="668"/>
      <c r="R5" s="663">
        <v>521755</v>
      </c>
      <c r="S5" s="664"/>
      <c r="T5" s="664"/>
      <c r="U5" s="664"/>
      <c r="V5" s="664"/>
      <c r="W5" s="664"/>
      <c r="X5" s="664"/>
      <c r="Y5" s="689"/>
      <c r="Z5" s="702">
        <v>11.4</v>
      </c>
      <c r="AA5" s="702"/>
      <c r="AB5" s="702"/>
      <c r="AC5" s="702"/>
      <c r="AD5" s="703">
        <v>521755</v>
      </c>
      <c r="AE5" s="703"/>
      <c r="AF5" s="703"/>
      <c r="AG5" s="703"/>
      <c r="AH5" s="703"/>
      <c r="AI5" s="703"/>
      <c r="AJ5" s="703"/>
      <c r="AK5" s="703"/>
      <c r="AL5" s="690">
        <v>18.7</v>
      </c>
      <c r="AM5" s="672"/>
      <c r="AN5" s="672"/>
      <c r="AO5" s="691"/>
      <c r="AP5" s="666" t="s">
        <v>229</v>
      </c>
      <c r="AQ5" s="667"/>
      <c r="AR5" s="667"/>
      <c r="AS5" s="667"/>
      <c r="AT5" s="667"/>
      <c r="AU5" s="667"/>
      <c r="AV5" s="667"/>
      <c r="AW5" s="667"/>
      <c r="AX5" s="667"/>
      <c r="AY5" s="667"/>
      <c r="AZ5" s="667"/>
      <c r="BA5" s="667"/>
      <c r="BB5" s="667"/>
      <c r="BC5" s="667"/>
      <c r="BD5" s="667"/>
      <c r="BE5" s="667"/>
      <c r="BF5" s="668"/>
      <c r="BG5" s="608">
        <v>521755</v>
      </c>
      <c r="BH5" s="609"/>
      <c r="BI5" s="609"/>
      <c r="BJ5" s="609"/>
      <c r="BK5" s="609"/>
      <c r="BL5" s="609"/>
      <c r="BM5" s="609"/>
      <c r="BN5" s="610"/>
      <c r="BO5" s="646">
        <v>100</v>
      </c>
      <c r="BP5" s="646"/>
      <c r="BQ5" s="646"/>
      <c r="BR5" s="646"/>
      <c r="BS5" s="647">
        <v>2131</v>
      </c>
      <c r="BT5" s="647"/>
      <c r="BU5" s="647"/>
      <c r="BV5" s="647"/>
      <c r="BW5" s="647"/>
      <c r="BX5" s="647"/>
      <c r="BY5" s="647"/>
      <c r="BZ5" s="647"/>
      <c r="CA5" s="647"/>
      <c r="CB5" s="687"/>
      <c r="CD5" s="660" t="s">
        <v>224</v>
      </c>
      <c r="CE5" s="661"/>
      <c r="CF5" s="661"/>
      <c r="CG5" s="661"/>
      <c r="CH5" s="661"/>
      <c r="CI5" s="661"/>
      <c r="CJ5" s="661"/>
      <c r="CK5" s="661"/>
      <c r="CL5" s="661"/>
      <c r="CM5" s="661"/>
      <c r="CN5" s="661"/>
      <c r="CO5" s="661"/>
      <c r="CP5" s="661"/>
      <c r="CQ5" s="662"/>
      <c r="CR5" s="660" t="s">
        <v>230</v>
      </c>
      <c r="CS5" s="661"/>
      <c r="CT5" s="661"/>
      <c r="CU5" s="661"/>
      <c r="CV5" s="661"/>
      <c r="CW5" s="661"/>
      <c r="CX5" s="661"/>
      <c r="CY5" s="662"/>
      <c r="CZ5" s="660" t="s">
        <v>222</v>
      </c>
      <c r="DA5" s="661"/>
      <c r="DB5" s="661"/>
      <c r="DC5" s="662"/>
      <c r="DD5" s="660" t="s">
        <v>231</v>
      </c>
      <c r="DE5" s="661"/>
      <c r="DF5" s="661"/>
      <c r="DG5" s="661"/>
      <c r="DH5" s="661"/>
      <c r="DI5" s="661"/>
      <c r="DJ5" s="661"/>
      <c r="DK5" s="661"/>
      <c r="DL5" s="661"/>
      <c r="DM5" s="661"/>
      <c r="DN5" s="661"/>
      <c r="DO5" s="661"/>
      <c r="DP5" s="662"/>
      <c r="DQ5" s="660" t="s">
        <v>232</v>
      </c>
      <c r="DR5" s="661"/>
      <c r="DS5" s="661"/>
      <c r="DT5" s="661"/>
      <c r="DU5" s="661"/>
      <c r="DV5" s="661"/>
      <c r="DW5" s="661"/>
      <c r="DX5" s="661"/>
      <c r="DY5" s="661"/>
      <c r="DZ5" s="661"/>
      <c r="EA5" s="661"/>
      <c r="EB5" s="661"/>
      <c r="EC5" s="662"/>
    </row>
    <row r="6" spans="2:143" ht="11.25" customHeight="1" x14ac:dyDescent="0.2">
      <c r="B6" s="605" t="s">
        <v>233</v>
      </c>
      <c r="C6" s="606"/>
      <c r="D6" s="606"/>
      <c r="E6" s="606"/>
      <c r="F6" s="606"/>
      <c r="G6" s="606"/>
      <c r="H6" s="606"/>
      <c r="I6" s="606"/>
      <c r="J6" s="606"/>
      <c r="K6" s="606"/>
      <c r="L6" s="606"/>
      <c r="M6" s="606"/>
      <c r="N6" s="606"/>
      <c r="O6" s="606"/>
      <c r="P6" s="606"/>
      <c r="Q6" s="607"/>
      <c r="R6" s="608">
        <v>73967</v>
      </c>
      <c r="S6" s="609"/>
      <c r="T6" s="609"/>
      <c r="U6" s="609"/>
      <c r="V6" s="609"/>
      <c r="W6" s="609"/>
      <c r="X6" s="609"/>
      <c r="Y6" s="610"/>
      <c r="Z6" s="646">
        <v>1.6</v>
      </c>
      <c r="AA6" s="646"/>
      <c r="AB6" s="646"/>
      <c r="AC6" s="646"/>
      <c r="AD6" s="647">
        <v>73967</v>
      </c>
      <c r="AE6" s="647"/>
      <c r="AF6" s="647"/>
      <c r="AG6" s="647"/>
      <c r="AH6" s="647"/>
      <c r="AI6" s="647"/>
      <c r="AJ6" s="647"/>
      <c r="AK6" s="647"/>
      <c r="AL6" s="611">
        <v>2.7</v>
      </c>
      <c r="AM6" s="612"/>
      <c r="AN6" s="612"/>
      <c r="AO6" s="648"/>
      <c r="AP6" s="605" t="s">
        <v>234</v>
      </c>
      <c r="AQ6" s="606"/>
      <c r="AR6" s="606"/>
      <c r="AS6" s="606"/>
      <c r="AT6" s="606"/>
      <c r="AU6" s="606"/>
      <c r="AV6" s="606"/>
      <c r="AW6" s="606"/>
      <c r="AX6" s="606"/>
      <c r="AY6" s="606"/>
      <c r="AZ6" s="606"/>
      <c r="BA6" s="606"/>
      <c r="BB6" s="606"/>
      <c r="BC6" s="606"/>
      <c r="BD6" s="606"/>
      <c r="BE6" s="606"/>
      <c r="BF6" s="607"/>
      <c r="BG6" s="608">
        <v>521755</v>
      </c>
      <c r="BH6" s="609"/>
      <c r="BI6" s="609"/>
      <c r="BJ6" s="609"/>
      <c r="BK6" s="609"/>
      <c r="BL6" s="609"/>
      <c r="BM6" s="609"/>
      <c r="BN6" s="610"/>
      <c r="BO6" s="646">
        <v>100</v>
      </c>
      <c r="BP6" s="646"/>
      <c r="BQ6" s="646"/>
      <c r="BR6" s="646"/>
      <c r="BS6" s="647">
        <v>2131</v>
      </c>
      <c r="BT6" s="647"/>
      <c r="BU6" s="647"/>
      <c r="BV6" s="647"/>
      <c r="BW6" s="647"/>
      <c r="BX6" s="647"/>
      <c r="BY6" s="647"/>
      <c r="BZ6" s="647"/>
      <c r="CA6" s="647"/>
      <c r="CB6" s="687"/>
      <c r="CD6" s="666" t="s">
        <v>235</v>
      </c>
      <c r="CE6" s="667"/>
      <c r="CF6" s="667"/>
      <c r="CG6" s="667"/>
      <c r="CH6" s="667"/>
      <c r="CI6" s="667"/>
      <c r="CJ6" s="667"/>
      <c r="CK6" s="667"/>
      <c r="CL6" s="667"/>
      <c r="CM6" s="667"/>
      <c r="CN6" s="667"/>
      <c r="CO6" s="667"/>
      <c r="CP6" s="667"/>
      <c r="CQ6" s="668"/>
      <c r="CR6" s="608">
        <v>48477</v>
      </c>
      <c r="CS6" s="609"/>
      <c r="CT6" s="609"/>
      <c r="CU6" s="609"/>
      <c r="CV6" s="609"/>
      <c r="CW6" s="609"/>
      <c r="CX6" s="609"/>
      <c r="CY6" s="610"/>
      <c r="CZ6" s="690">
        <v>1.1000000000000001</v>
      </c>
      <c r="DA6" s="672"/>
      <c r="DB6" s="672"/>
      <c r="DC6" s="692"/>
      <c r="DD6" s="614" t="s">
        <v>236</v>
      </c>
      <c r="DE6" s="609"/>
      <c r="DF6" s="609"/>
      <c r="DG6" s="609"/>
      <c r="DH6" s="609"/>
      <c r="DI6" s="609"/>
      <c r="DJ6" s="609"/>
      <c r="DK6" s="609"/>
      <c r="DL6" s="609"/>
      <c r="DM6" s="609"/>
      <c r="DN6" s="609"/>
      <c r="DO6" s="609"/>
      <c r="DP6" s="610"/>
      <c r="DQ6" s="614">
        <v>48477</v>
      </c>
      <c r="DR6" s="609"/>
      <c r="DS6" s="609"/>
      <c r="DT6" s="609"/>
      <c r="DU6" s="609"/>
      <c r="DV6" s="609"/>
      <c r="DW6" s="609"/>
      <c r="DX6" s="609"/>
      <c r="DY6" s="609"/>
      <c r="DZ6" s="609"/>
      <c r="EA6" s="609"/>
      <c r="EB6" s="609"/>
      <c r="EC6" s="645"/>
    </row>
    <row r="7" spans="2:143" ht="11.25" customHeight="1" x14ac:dyDescent="0.2">
      <c r="B7" s="605" t="s">
        <v>237</v>
      </c>
      <c r="C7" s="606"/>
      <c r="D7" s="606"/>
      <c r="E7" s="606"/>
      <c r="F7" s="606"/>
      <c r="G7" s="606"/>
      <c r="H7" s="606"/>
      <c r="I7" s="606"/>
      <c r="J7" s="606"/>
      <c r="K7" s="606"/>
      <c r="L7" s="606"/>
      <c r="M7" s="606"/>
      <c r="N7" s="606"/>
      <c r="O7" s="606"/>
      <c r="P7" s="606"/>
      <c r="Q7" s="607"/>
      <c r="R7" s="608">
        <v>179</v>
      </c>
      <c r="S7" s="609"/>
      <c r="T7" s="609"/>
      <c r="U7" s="609"/>
      <c r="V7" s="609"/>
      <c r="W7" s="609"/>
      <c r="X7" s="609"/>
      <c r="Y7" s="610"/>
      <c r="Z7" s="646">
        <v>0</v>
      </c>
      <c r="AA7" s="646"/>
      <c r="AB7" s="646"/>
      <c r="AC7" s="646"/>
      <c r="AD7" s="647">
        <v>179</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166250</v>
      </c>
      <c r="BH7" s="609"/>
      <c r="BI7" s="609"/>
      <c r="BJ7" s="609"/>
      <c r="BK7" s="609"/>
      <c r="BL7" s="609"/>
      <c r="BM7" s="609"/>
      <c r="BN7" s="610"/>
      <c r="BO7" s="646">
        <v>31.9</v>
      </c>
      <c r="BP7" s="646"/>
      <c r="BQ7" s="646"/>
      <c r="BR7" s="646"/>
      <c r="BS7" s="647">
        <v>2131</v>
      </c>
      <c r="BT7" s="647"/>
      <c r="BU7" s="647"/>
      <c r="BV7" s="647"/>
      <c r="BW7" s="647"/>
      <c r="BX7" s="647"/>
      <c r="BY7" s="647"/>
      <c r="BZ7" s="647"/>
      <c r="CA7" s="647"/>
      <c r="CB7" s="687"/>
      <c r="CD7" s="605" t="s">
        <v>239</v>
      </c>
      <c r="CE7" s="606"/>
      <c r="CF7" s="606"/>
      <c r="CG7" s="606"/>
      <c r="CH7" s="606"/>
      <c r="CI7" s="606"/>
      <c r="CJ7" s="606"/>
      <c r="CK7" s="606"/>
      <c r="CL7" s="606"/>
      <c r="CM7" s="606"/>
      <c r="CN7" s="606"/>
      <c r="CO7" s="606"/>
      <c r="CP7" s="606"/>
      <c r="CQ7" s="607"/>
      <c r="CR7" s="608">
        <v>1219265</v>
      </c>
      <c r="CS7" s="609"/>
      <c r="CT7" s="609"/>
      <c r="CU7" s="609"/>
      <c r="CV7" s="609"/>
      <c r="CW7" s="609"/>
      <c r="CX7" s="609"/>
      <c r="CY7" s="610"/>
      <c r="CZ7" s="646">
        <v>28.4</v>
      </c>
      <c r="DA7" s="646"/>
      <c r="DB7" s="646"/>
      <c r="DC7" s="646"/>
      <c r="DD7" s="614">
        <v>242041</v>
      </c>
      <c r="DE7" s="609"/>
      <c r="DF7" s="609"/>
      <c r="DG7" s="609"/>
      <c r="DH7" s="609"/>
      <c r="DI7" s="609"/>
      <c r="DJ7" s="609"/>
      <c r="DK7" s="609"/>
      <c r="DL7" s="609"/>
      <c r="DM7" s="609"/>
      <c r="DN7" s="609"/>
      <c r="DO7" s="609"/>
      <c r="DP7" s="610"/>
      <c r="DQ7" s="614">
        <v>872751</v>
      </c>
      <c r="DR7" s="609"/>
      <c r="DS7" s="609"/>
      <c r="DT7" s="609"/>
      <c r="DU7" s="609"/>
      <c r="DV7" s="609"/>
      <c r="DW7" s="609"/>
      <c r="DX7" s="609"/>
      <c r="DY7" s="609"/>
      <c r="DZ7" s="609"/>
      <c r="EA7" s="609"/>
      <c r="EB7" s="609"/>
      <c r="EC7" s="645"/>
    </row>
    <row r="8" spans="2:143" ht="11.25" customHeight="1" x14ac:dyDescent="0.2">
      <c r="B8" s="605" t="s">
        <v>240</v>
      </c>
      <c r="C8" s="606"/>
      <c r="D8" s="606"/>
      <c r="E8" s="606"/>
      <c r="F8" s="606"/>
      <c r="G8" s="606"/>
      <c r="H8" s="606"/>
      <c r="I8" s="606"/>
      <c r="J8" s="606"/>
      <c r="K8" s="606"/>
      <c r="L8" s="606"/>
      <c r="M8" s="606"/>
      <c r="N8" s="606"/>
      <c r="O8" s="606"/>
      <c r="P8" s="606"/>
      <c r="Q8" s="607"/>
      <c r="R8" s="608">
        <v>3304</v>
      </c>
      <c r="S8" s="609"/>
      <c r="T8" s="609"/>
      <c r="U8" s="609"/>
      <c r="V8" s="609"/>
      <c r="W8" s="609"/>
      <c r="X8" s="609"/>
      <c r="Y8" s="610"/>
      <c r="Z8" s="646">
        <v>0.1</v>
      </c>
      <c r="AA8" s="646"/>
      <c r="AB8" s="646"/>
      <c r="AC8" s="646"/>
      <c r="AD8" s="647">
        <v>3304</v>
      </c>
      <c r="AE8" s="647"/>
      <c r="AF8" s="647"/>
      <c r="AG8" s="647"/>
      <c r="AH8" s="647"/>
      <c r="AI8" s="647"/>
      <c r="AJ8" s="647"/>
      <c r="AK8" s="647"/>
      <c r="AL8" s="611">
        <v>0.1</v>
      </c>
      <c r="AM8" s="612"/>
      <c r="AN8" s="612"/>
      <c r="AO8" s="648"/>
      <c r="AP8" s="605" t="s">
        <v>241</v>
      </c>
      <c r="AQ8" s="606"/>
      <c r="AR8" s="606"/>
      <c r="AS8" s="606"/>
      <c r="AT8" s="606"/>
      <c r="AU8" s="606"/>
      <c r="AV8" s="606"/>
      <c r="AW8" s="606"/>
      <c r="AX8" s="606"/>
      <c r="AY8" s="606"/>
      <c r="AZ8" s="606"/>
      <c r="BA8" s="606"/>
      <c r="BB8" s="606"/>
      <c r="BC8" s="606"/>
      <c r="BD8" s="606"/>
      <c r="BE8" s="606"/>
      <c r="BF8" s="607"/>
      <c r="BG8" s="608">
        <v>7344</v>
      </c>
      <c r="BH8" s="609"/>
      <c r="BI8" s="609"/>
      <c r="BJ8" s="609"/>
      <c r="BK8" s="609"/>
      <c r="BL8" s="609"/>
      <c r="BM8" s="609"/>
      <c r="BN8" s="610"/>
      <c r="BO8" s="646">
        <v>1.4</v>
      </c>
      <c r="BP8" s="646"/>
      <c r="BQ8" s="646"/>
      <c r="BR8" s="646"/>
      <c r="BS8" s="647" t="s">
        <v>130</v>
      </c>
      <c r="BT8" s="647"/>
      <c r="BU8" s="647"/>
      <c r="BV8" s="647"/>
      <c r="BW8" s="647"/>
      <c r="BX8" s="647"/>
      <c r="BY8" s="647"/>
      <c r="BZ8" s="647"/>
      <c r="CA8" s="647"/>
      <c r="CB8" s="687"/>
      <c r="CD8" s="605" t="s">
        <v>242</v>
      </c>
      <c r="CE8" s="606"/>
      <c r="CF8" s="606"/>
      <c r="CG8" s="606"/>
      <c r="CH8" s="606"/>
      <c r="CI8" s="606"/>
      <c r="CJ8" s="606"/>
      <c r="CK8" s="606"/>
      <c r="CL8" s="606"/>
      <c r="CM8" s="606"/>
      <c r="CN8" s="606"/>
      <c r="CO8" s="606"/>
      <c r="CP8" s="606"/>
      <c r="CQ8" s="607"/>
      <c r="CR8" s="608">
        <v>837796</v>
      </c>
      <c r="CS8" s="609"/>
      <c r="CT8" s="609"/>
      <c r="CU8" s="609"/>
      <c r="CV8" s="609"/>
      <c r="CW8" s="609"/>
      <c r="CX8" s="609"/>
      <c r="CY8" s="610"/>
      <c r="CZ8" s="646">
        <v>19.5</v>
      </c>
      <c r="DA8" s="646"/>
      <c r="DB8" s="646"/>
      <c r="DC8" s="646"/>
      <c r="DD8" s="614">
        <v>130</v>
      </c>
      <c r="DE8" s="609"/>
      <c r="DF8" s="609"/>
      <c r="DG8" s="609"/>
      <c r="DH8" s="609"/>
      <c r="DI8" s="609"/>
      <c r="DJ8" s="609"/>
      <c r="DK8" s="609"/>
      <c r="DL8" s="609"/>
      <c r="DM8" s="609"/>
      <c r="DN8" s="609"/>
      <c r="DO8" s="609"/>
      <c r="DP8" s="610"/>
      <c r="DQ8" s="614">
        <v>578355</v>
      </c>
      <c r="DR8" s="609"/>
      <c r="DS8" s="609"/>
      <c r="DT8" s="609"/>
      <c r="DU8" s="609"/>
      <c r="DV8" s="609"/>
      <c r="DW8" s="609"/>
      <c r="DX8" s="609"/>
      <c r="DY8" s="609"/>
      <c r="DZ8" s="609"/>
      <c r="EA8" s="609"/>
      <c r="EB8" s="609"/>
      <c r="EC8" s="645"/>
    </row>
    <row r="9" spans="2:143" ht="11.25" customHeight="1" x14ac:dyDescent="0.2">
      <c r="B9" s="605" t="s">
        <v>243</v>
      </c>
      <c r="C9" s="606"/>
      <c r="D9" s="606"/>
      <c r="E9" s="606"/>
      <c r="F9" s="606"/>
      <c r="G9" s="606"/>
      <c r="H9" s="606"/>
      <c r="I9" s="606"/>
      <c r="J9" s="606"/>
      <c r="K9" s="606"/>
      <c r="L9" s="606"/>
      <c r="M9" s="606"/>
      <c r="N9" s="606"/>
      <c r="O9" s="606"/>
      <c r="P9" s="606"/>
      <c r="Q9" s="607"/>
      <c r="R9" s="608">
        <v>2220</v>
      </c>
      <c r="S9" s="609"/>
      <c r="T9" s="609"/>
      <c r="U9" s="609"/>
      <c r="V9" s="609"/>
      <c r="W9" s="609"/>
      <c r="X9" s="609"/>
      <c r="Y9" s="610"/>
      <c r="Z9" s="646">
        <v>0</v>
      </c>
      <c r="AA9" s="646"/>
      <c r="AB9" s="646"/>
      <c r="AC9" s="646"/>
      <c r="AD9" s="647">
        <v>2220</v>
      </c>
      <c r="AE9" s="647"/>
      <c r="AF9" s="647"/>
      <c r="AG9" s="647"/>
      <c r="AH9" s="647"/>
      <c r="AI9" s="647"/>
      <c r="AJ9" s="647"/>
      <c r="AK9" s="647"/>
      <c r="AL9" s="611">
        <v>0.1</v>
      </c>
      <c r="AM9" s="612"/>
      <c r="AN9" s="612"/>
      <c r="AO9" s="648"/>
      <c r="AP9" s="605" t="s">
        <v>244</v>
      </c>
      <c r="AQ9" s="606"/>
      <c r="AR9" s="606"/>
      <c r="AS9" s="606"/>
      <c r="AT9" s="606"/>
      <c r="AU9" s="606"/>
      <c r="AV9" s="606"/>
      <c r="AW9" s="606"/>
      <c r="AX9" s="606"/>
      <c r="AY9" s="606"/>
      <c r="AZ9" s="606"/>
      <c r="BA9" s="606"/>
      <c r="BB9" s="606"/>
      <c r="BC9" s="606"/>
      <c r="BD9" s="606"/>
      <c r="BE9" s="606"/>
      <c r="BF9" s="607"/>
      <c r="BG9" s="608">
        <v>143554</v>
      </c>
      <c r="BH9" s="609"/>
      <c r="BI9" s="609"/>
      <c r="BJ9" s="609"/>
      <c r="BK9" s="609"/>
      <c r="BL9" s="609"/>
      <c r="BM9" s="609"/>
      <c r="BN9" s="610"/>
      <c r="BO9" s="646">
        <v>27.5</v>
      </c>
      <c r="BP9" s="646"/>
      <c r="BQ9" s="646"/>
      <c r="BR9" s="646"/>
      <c r="BS9" s="647" t="s">
        <v>130</v>
      </c>
      <c r="BT9" s="647"/>
      <c r="BU9" s="647"/>
      <c r="BV9" s="647"/>
      <c r="BW9" s="647"/>
      <c r="BX9" s="647"/>
      <c r="BY9" s="647"/>
      <c r="BZ9" s="647"/>
      <c r="CA9" s="647"/>
      <c r="CB9" s="687"/>
      <c r="CD9" s="605" t="s">
        <v>245</v>
      </c>
      <c r="CE9" s="606"/>
      <c r="CF9" s="606"/>
      <c r="CG9" s="606"/>
      <c r="CH9" s="606"/>
      <c r="CI9" s="606"/>
      <c r="CJ9" s="606"/>
      <c r="CK9" s="606"/>
      <c r="CL9" s="606"/>
      <c r="CM9" s="606"/>
      <c r="CN9" s="606"/>
      <c r="CO9" s="606"/>
      <c r="CP9" s="606"/>
      <c r="CQ9" s="607"/>
      <c r="CR9" s="608">
        <v>368705</v>
      </c>
      <c r="CS9" s="609"/>
      <c r="CT9" s="609"/>
      <c r="CU9" s="609"/>
      <c r="CV9" s="609"/>
      <c r="CW9" s="609"/>
      <c r="CX9" s="609"/>
      <c r="CY9" s="610"/>
      <c r="CZ9" s="646">
        <v>8.6</v>
      </c>
      <c r="DA9" s="646"/>
      <c r="DB9" s="646"/>
      <c r="DC9" s="646"/>
      <c r="DD9" s="614">
        <v>16308</v>
      </c>
      <c r="DE9" s="609"/>
      <c r="DF9" s="609"/>
      <c r="DG9" s="609"/>
      <c r="DH9" s="609"/>
      <c r="DI9" s="609"/>
      <c r="DJ9" s="609"/>
      <c r="DK9" s="609"/>
      <c r="DL9" s="609"/>
      <c r="DM9" s="609"/>
      <c r="DN9" s="609"/>
      <c r="DO9" s="609"/>
      <c r="DP9" s="610"/>
      <c r="DQ9" s="614">
        <v>257685</v>
      </c>
      <c r="DR9" s="609"/>
      <c r="DS9" s="609"/>
      <c r="DT9" s="609"/>
      <c r="DU9" s="609"/>
      <c r="DV9" s="609"/>
      <c r="DW9" s="609"/>
      <c r="DX9" s="609"/>
      <c r="DY9" s="609"/>
      <c r="DZ9" s="609"/>
      <c r="EA9" s="609"/>
      <c r="EB9" s="609"/>
      <c r="EC9" s="645"/>
    </row>
    <row r="10" spans="2:143" ht="11.25" customHeight="1" x14ac:dyDescent="0.2">
      <c r="B10" s="605" t="s">
        <v>246</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236</v>
      </c>
      <c r="AA10" s="646"/>
      <c r="AB10" s="646"/>
      <c r="AC10" s="646"/>
      <c r="AD10" s="647" t="s">
        <v>130</v>
      </c>
      <c r="AE10" s="647"/>
      <c r="AF10" s="647"/>
      <c r="AG10" s="647"/>
      <c r="AH10" s="647"/>
      <c r="AI10" s="647"/>
      <c r="AJ10" s="647"/>
      <c r="AK10" s="647"/>
      <c r="AL10" s="611" t="s">
        <v>130</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8349</v>
      </c>
      <c r="BH10" s="609"/>
      <c r="BI10" s="609"/>
      <c r="BJ10" s="609"/>
      <c r="BK10" s="609"/>
      <c r="BL10" s="609"/>
      <c r="BM10" s="609"/>
      <c r="BN10" s="610"/>
      <c r="BO10" s="646">
        <v>1.6</v>
      </c>
      <c r="BP10" s="646"/>
      <c r="BQ10" s="646"/>
      <c r="BR10" s="646"/>
      <c r="BS10" s="647" t="s">
        <v>130</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v>3020</v>
      </c>
      <c r="CS10" s="609"/>
      <c r="CT10" s="609"/>
      <c r="CU10" s="609"/>
      <c r="CV10" s="609"/>
      <c r="CW10" s="609"/>
      <c r="CX10" s="609"/>
      <c r="CY10" s="610"/>
      <c r="CZ10" s="646">
        <v>0.1</v>
      </c>
      <c r="DA10" s="646"/>
      <c r="DB10" s="646"/>
      <c r="DC10" s="646"/>
      <c r="DD10" s="614" t="s">
        <v>130</v>
      </c>
      <c r="DE10" s="609"/>
      <c r="DF10" s="609"/>
      <c r="DG10" s="609"/>
      <c r="DH10" s="609"/>
      <c r="DI10" s="609"/>
      <c r="DJ10" s="609"/>
      <c r="DK10" s="609"/>
      <c r="DL10" s="609"/>
      <c r="DM10" s="609"/>
      <c r="DN10" s="609"/>
      <c r="DO10" s="609"/>
      <c r="DP10" s="610"/>
      <c r="DQ10" s="614">
        <v>20</v>
      </c>
      <c r="DR10" s="609"/>
      <c r="DS10" s="609"/>
      <c r="DT10" s="609"/>
      <c r="DU10" s="609"/>
      <c r="DV10" s="609"/>
      <c r="DW10" s="609"/>
      <c r="DX10" s="609"/>
      <c r="DY10" s="609"/>
      <c r="DZ10" s="609"/>
      <c r="EA10" s="609"/>
      <c r="EB10" s="609"/>
      <c r="EC10" s="645"/>
    </row>
    <row r="11" spans="2:143" ht="11.25" customHeight="1" x14ac:dyDescent="0.2">
      <c r="B11" s="605" t="s">
        <v>249</v>
      </c>
      <c r="C11" s="606"/>
      <c r="D11" s="606"/>
      <c r="E11" s="606"/>
      <c r="F11" s="606"/>
      <c r="G11" s="606"/>
      <c r="H11" s="606"/>
      <c r="I11" s="606"/>
      <c r="J11" s="606"/>
      <c r="K11" s="606"/>
      <c r="L11" s="606"/>
      <c r="M11" s="606"/>
      <c r="N11" s="606"/>
      <c r="O11" s="606"/>
      <c r="P11" s="606"/>
      <c r="Q11" s="607"/>
      <c r="R11" s="608">
        <v>107464</v>
      </c>
      <c r="S11" s="609"/>
      <c r="T11" s="609"/>
      <c r="U11" s="609"/>
      <c r="V11" s="609"/>
      <c r="W11" s="609"/>
      <c r="X11" s="609"/>
      <c r="Y11" s="610"/>
      <c r="Z11" s="611">
        <v>2.4</v>
      </c>
      <c r="AA11" s="612"/>
      <c r="AB11" s="612"/>
      <c r="AC11" s="613"/>
      <c r="AD11" s="614">
        <v>107464</v>
      </c>
      <c r="AE11" s="609"/>
      <c r="AF11" s="609"/>
      <c r="AG11" s="609"/>
      <c r="AH11" s="609"/>
      <c r="AI11" s="609"/>
      <c r="AJ11" s="609"/>
      <c r="AK11" s="610"/>
      <c r="AL11" s="611">
        <v>3.9</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7003</v>
      </c>
      <c r="BH11" s="609"/>
      <c r="BI11" s="609"/>
      <c r="BJ11" s="609"/>
      <c r="BK11" s="609"/>
      <c r="BL11" s="609"/>
      <c r="BM11" s="609"/>
      <c r="BN11" s="610"/>
      <c r="BO11" s="646">
        <v>1.3</v>
      </c>
      <c r="BP11" s="646"/>
      <c r="BQ11" s="646"/>
      <c r="BR11" s="646"/>
      <c r="BS11" s="647">
        <v>2131</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399012</v>
      </c>
      <c r="CS11" s="609"/>
      <c r="CT11" s="609"/>
      <c r="CU11" s="609"/>
      <c r="CV11" s="609"/>
      <c r="CW11" s="609"/>
      <c r="CX11" s="609"/>
      <c r="CY11" s="610"/>
      <c r="CZ11" s="646">
        <v>9.3000000000000007</v>
      </c>
      <c r="DA11" s="646"/>
      <c r="DB11" s="646"/>
      <c r="DC11" s="646"/>
      <c r="DD11" s="614">
        <v>22559</v>
      </c>
      <c r="DE11" s="609"/>
      <c r="DF11" s="609"/>
      <c r="DG11" s="609"/>
      <c r="DH11" s="609"/>
      <c r="DI11" s="609"/>
      <c r="DJ11" s="609"/>
      <c r="DK11" s="609"/>
      <c r="DL11" s="609"/>
      <c r="DM11" s="609"/>
      <c r="DN11" s="609"/>
      <c r="DO11" s="609"/>
      <c r="DP11" s="610"/>
      <c r="DQ11" s="614">
        <v>170304</v>
      </c>
      <c r="DR11" s="609"/>
      <c r="DS11" s="609"/>
      <c r="DT11" s="609"/>
      <c r="DU11" s="609"/>
      <c r="DV11" s="609"/>
      <c r="DW11" s="609"/>
      <c r="DX11" s="609"/>
      <c r="DY11" s="609"/>
      <c r="DZ11" s="609"/>
      <c r="EA11" s="609"/>
      <c r="EB11" s="609"/>
      <c r="EC11" s="645"/>
    </row>
    <row r="12" spans="2:143" ht="11.25" customHeight="1" x14ac:dyDescent="0.2">
      <c r="B12" s="605" t="s">
        <v>252</v>
      </c>
      <c r="C12" s="606"/>
      <c r="D12" s="606"/>
      <c r="E12" s="606"/>
      <c r="F12" s="606"/>
      <c r="G12" s="606"/>
      <c r="H12" s="606"/>
      <c r="I12" s="606"/>
      <c r="J12" s="606"/>
      <c r="K12" s="606"/>
      <c r="L12" s="606"/>
      <c r="M12" s="606"/>
      <c r="N12" s="606"/>
      <c r="O12" s="606"/>
      <c r="P12" s="606"/>
      <c r="Q12" s="607"/>
      <c r="R12" s="608" t="s">
        <v>130</v>
      </c>
      <c r="S12" s="609"/>
      <c r="T12" s="609"/>
      <c r="U12" s="609"/>
      <c r="V12" s="609"/>
      <c r="W12" s="609"/>
      <c r="X12" s="609"/>
      <c r="Y12" s="610"/>
      <c r="Z12" s="646" t="s">
        <v>236</v>
      </c>
      <c r="AA12" s="646"/>
      <c r="AB12" s="646"/>
      <c r="AC12" s="646"/>
      <c r="AD12" s="647" t="s">
        <v>130</v>
      </c>
      <c r="AE12" s="647"/>
      <c r="AF12" s="647"/>
      <c r="AG12" s="647"/>
      <c r="AH12" s="647"/>
      <c r="AI12" s="647"/>
      <c r="AJ12" s="647"/>
      <c r="AK12" s="647"/>
      <c r="AL12" s="611" t="s">
        <v>236</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306013</v>
      </c>
      <c r="BH12" s="609"/>
      <c r="BI12" s="609"/>
      <c r="BJ12" s="609"/>
      <c r="BK12" s="609"/>
      <c r="BL12" s="609"/>
      <c r="BM12" s="609"/>
      <c r="BN12" s="610"/>
      <c r="BO12" s="646">
        <v>58.7</v>
      </c>
      <c r="BP12" s="646"/>
      <c r="BQ12" s="646"/>
      <c r="BR12" s="646"/>
      <c r="BS12" s="647" t="s">
        <v>236</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60820</v>
      </c>
      <c r="CS12" s="609"/>
      <c r="CT12" s="609"/>
      <c r="CU12" s="609"/>
      <c r="CV12" s="609"/>
      <c r="CW12" s="609"/>
      <c r="CX12" s="609"/>
      <c r="CY12" s="610"/>
      <c r="CZ12" s="646">
        <v>1.4</v>
      </c>
      <c r="DA12" s="646"/>
      <c r="DB12" s="646"/>
      <c r="DC12" s="646"/>
      <c r="DD12" s="614" t="s">
        <v>130</v>
      </c>
      <c r="DE12" s="609"/>
      <c r="DF12" s="609"/>
      <c r="DG12" s="609"/>
      <c r="DH12" s="609"/>
      <c r="DI12" s="609"/>
      <c r="DJ12" s="609"/>
      <c r="DK12" s="609"/>
      <c r="DL12" s="609"/>
      <c r="DM12" s="609"/>
      <c r="DN12" s="609"/>
      <c r="DO12" s="609"/>
      <c r="DP12" s="610"/>
      <c r="DQ12" s="614">
        <v>9408</v>
      </c>
      <c r="DR12" s="609"/>
      <c r="DS12" s="609"/>
      <c r="DT12" s="609"/>
      <c r="DU12" s="609"/>
      <c r="DV12" s="609"/>
      <c r="DW12" s="609"/>
      <c r="DX12" s="609"/>
      <c r="DY12" s="609"/>
      <c r="DZ12" s="609"/>
      <c r="EA12" s="609"/>
      <c r="EB12" s="609"/>
      <c r="EC12" s="645"/>
    </row>
    <row r="13" spans="2:143" ht="11.25" customHeight="1" x14ac:dyDescent="0.2">
      <c r="B13" s="605" t="s">
        <v>255</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236</v>
      </c>
      <c r="AA13" s="646"/>
      <c r="AB13" s="646"/>
      <c r="AC13" s="646"/>
      <c r="AD13" s="647" t="s">
        <v>130</v>
      </c>
      <c r="AE13" s="647"/>
      <c r="AF13" s="647"/>
      <c r="AG13" s="647"/>
      <c r="AH13" s="647"/>
      <c r="AI13" s="647"/>
      <c r="AJ13" s="647"/>
      <c r="AK13" s="647"/>
      <c r="AL13" s="611" t="s">
        <v>130</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305716</v>
      </c>
      <c r="BH13" s="609"/>
      <c r="BI13" s="609"/>
      <c r="BJ13" s="609"/>
      <c r="BK13" s="609"/>
      <c r="BL13" s="609"/>
      <c r="BM13" s="609"/>
      <c r="BN13" s="610"/>
      <c r="BO13" s="646">
        <v>58.6</v>
      </c>
      <c r="BP13" s="646"/>
      <c r="BQ13" s="646"/>
      <c r="BR13" s="646"/>
      <c r="BS13" s="647" t="s">
        <v>236</v>
      </c>
      <c r="BT13" s="647"/>
      <c r="BU13" s="647"/>
      <c r="BV13" s="647"/>
      <c r="BW13" s="647"/>
      <c r="BX13" s="647"/>
      <c r="BY13" s="647"/>
      <c r="BZ13" s="647"/>
      <c r="CA13" s="647"/>
      <c r="CB13" s="687"/>
      <c r="CD13" s="605" t="s">
        <v>257</v>
      </c>
      <c r="CE13" s="606"/>
      <c r="CF13" s="606"/>
      <c r="CG13" s="606"/>
      <c r="CH13" s="606"/>
      <c r="CI13" s="606"/>
      <c r="CJ13" s="606"/>
      <c r="CK13" s="606"/>
      <c r="CL13" s="606"/>
      <c r="CM13" s="606"/>
      <c r="CN13" s="606"/>
      <c r="CO13" s="606"/>
      <c r="CP13" s="606"/>
      <c r="CQ13" s="607"/>
      <c r="CR13" s="608">
        <v>378665</v>
      </c>
      <c r="CS13" s="609"/>
      <c r="CT13" s="609"/>
      <c r="CU13" s="609"/>
      <c r="CV13" s="609"/>
      <c r="CW13" s="609"/>
      <c r="CX13" s="609"/>
      <c r="CY13" s="610"/>
      <c r="CZ13" s="646">
        <v>8.8000000000000007</v>
      </c>
      <c r="DA13" s="646"/>
      <c r="DB13" s="646"/>
      <c r="DC13" s="646"/>
      <c r="DD13" s="614">
        <v>123725</v>
      </c>
      <c r="DE13" s="609"/>
      <c r="DF13" s="609"/>
      <c r="DG13" s="609"/>
      <c r="DH13" s="609"/>
      <c r="DI13" s="609"/>
      <c r="DJ13" s="609"/>
      <c r="DK13" s="609"/>
      <c r="DL13" s="609"/>
      <c r="DM13" s="609"/>
      <c r="DN13" s="609"/>
      <c r="DO13" s="609"/>
      <c r="DP13" s="610"/>
      <c r="DQ13" s="614">
        <v>278319</v>
      </c>
      <c r="DR13" s="609"/>
      <c r="DS13" s="609"/>
      <c r="DT13" s="609"/>
      <c r="DU13" s="609"/>
      <c r="DV13" s="609"/>
      <c r="DW13" s="609"/>
      <c r="DX13" s="609"/>
      <c r="DY13" s="609"/>
      <c r="DZ13" s="609"/>
      <c r="EA13" s="609"/>
      <c r="EB13" s="609"/>
      <c r="EC13" s="645"/>
    </row>
    <row r="14" spans="2:143" ht="11.25" customHeight="1" x14ac:dyDescent="0.2">
      <c r="B14" s="605" t="s">
        <v>258</v>
      </c>
      <c r="C14" s="606"/>
      <c r="D14" s="606"/>
      <c r="E14" s="606"/>
      <c r="F14" s="606"/>
      <c r="G14" s="606"/>
      <c r="H14" s="606"/>
      <c r="I14" s="606"/>
      <c r="J14" s="606"/>
      <c r="K14" s="606"/>
      <c r="L14" s="606"/>
      <c r="M14" s="606"/>
      <c r="N14" s="606"/>
      <c r="O14" s="606"/>
      <c r="P14" s="606"/>
      <c r="Q14" s="607"/>
      <c r="R14" s="608">
        <v>124</v>
      </c>
      <c r="S14" s="609"/>
      <c r="T14" s="609"/>
      <c r="U14" s="609"/>
      <c r="V14" s="609"/>
      <c r="W14" s="609"/>
      <c r="X14" s="609"/>
      <c r="Y14" s="610"/>
      <c r="Z14" s="646">
        <v>0</v>
      </c>
      <c r="AA14" s="646"/>
      <c r="AB14" s="646"/>
      <c r="AC14" s="646"/>
      <c r="AD14" s="647">
        <v>124</v>
      </c>
      <c r="AE14" s="647"/>
      <c r="AF14" s="647"/>
      <c r="AG14" s="647"/>
      <c r="AH14" s="647"/>
      <c r="AI14" s="647"/>
      <c r="AJ14" s="647"/>
      <c r="AK14" s="647"/>
      <c r="AL14" s="611">
        <v>0</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23333</v>
      </c>
      <c r="BH14" s="609"/>
      <c r="BI14" s="609"/>
      <c r="BJ14" s="609"/>
      <c r="BK14" s="609"/>
      <c r="BL14" s="609"/>
      <c r="BM14" s="609"/>
      <c r="BN14" s="610"/>
      <c r="BO14" s="646">
        <v>4.5</v>
      </c>
      <c r="BP14" s="646"/>
      <c r="BQ14" s="646"/>
      <c r="BR14" s="646"/>
      <c r="BS14" s="647" t="s">
        <v>236</v>
      </c>
      <c r="BT14" s="647"/>
      <c r="BU14" s="647"/>
      <c r="BV14" s="647"/>
      <c r="BW14" s="647"/>
      <c r="BX14" s="647"/>
      <c r="BY14" s="647"/>
      <c r="BZ14" s="647"/>
      <c r="CA14" s="647"/>
      <c r="CB14" s="687"/>
      <c r="CD14" s="605" t="s">
        <v>260</v>
      </c>
      <c r="CE14" s="606"/>
      <c r="CF14" s="606"/>
      <c r="CG14" s="606"/>
      <c r="CH14" s="606"/>
      <c r="CI14" s="606"/>
      <c r="CJ14" s="606"/>
      <c r="CK14" s="606"/>
      <c r="CL14" s="606"/>
      <c r="CM14" s="606"/>
      <c r="CN14" s="606"/>
      <c r="CO14" s="606"/>
      <c r="CP14" s="606"/>
      <c r="CQ14" s="607"/>
      <c r="CR14" s="608">
        <v>109955</v>
      </c>
      <c r="CS14" s="609"/>
      <c r="CT14" s="609"/>
      <c r="CU14" s="609"/>
      <c r="CV14" s="609"/>
      <c r="CW14" s="609"/>
      <c r="CX14" s="609"/>
      <c r="CY14" s="610"/>
      <c r="CZ14" s="646">
        <v>2.6</v>
      </c>
      <c r="DA14" s="646"/>
      <c r="DB14" s="646"/>
      <c r="DC14" s="646"/>
      <c r="DD14" s="614">
        <v>11400</v>
      </c>
      <c r="DE14" s="609"/>
      <c r="DF14" s="609"/>
      <c r="DG14" s="609"/>
      <c r="DH14" s="609"/>
      <c r="DI14" s="609"/>
      <c r="DJ14" s="609"/>
      <c r="DK14" s="609"/>
      <c r="DL14" s="609"/>
      <c r="DM14" s="609"/>
      <c r="DN14" s="609"/>
      <c r="DO14" s="609"/>
      <c r="DP14" s="610"/>
      <c r="DQ14" s="614">
        <v>98373</v>
      </c>
      <c r="DR14" s="609"/>
      <c r="DS14" s="609"/>
      <c r="DT14" s="609"/>
      <c r="DU14" s="609"/>
      <c r="DV14" s="609"/>
      <c r="DW14" s="609"/>
      <c r="DX14" s="609"/>
      <c r="DY14" s="609"/>
      <c r="DZ14" s="609"/>
      <c r="EA14" s="609"/>
      <c r="EB14" s="609"/>
      <c r="EC14" s="645"/>
    </row>
    <row r="15" spans="2:143" ht="11.25" customHeight="1" x14ac:dyDescent="0.2">
      <c r="B15" s="605" t="s">
        <v>261</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236</v>
      </c>
      <c r="AA15" s="646"/>
      <c r="AB15" s="646"/>
      <c r="AC15" s="646"/>
      <c r="AD15" s="647" t="s">
        <v>130</v>
      </c>
      <c r="AE15" s="647"/>
      <c r="AF15" s="647"/>
      <c r="AG15" s="647"/>
      <c r="AH15" s="647"/>
      <c r="AI15" s="647"/>
      <c r="AJ15" s="647"/>
      <c r="AK15" s="647"/>
      <c r="AL15" s="611" t="s">
        <v>236</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26159</v>
      </c>
      <c r="BH15" s="609"/>
      <c r="BI15" s="609"/>
      <c r="BJ15" s="609"/>
      <c r="BK15" s="609"/>
      <c r="BL15" s="609"/>
      <c r="BM15" s="609"/>
      <c r="BN15" s="610"/>
      <c r="BO15" s="646">
        <v>5</v>
      </c>
      <c r="BP15" s="646"/>
      <c r="BQ15" s="646"/>
      <c r="BR15" s="646"/>
      <c r="BS15" s="647" t="s">
        <v>130</v>
      </c>
      <c r="BT15" s="647"/>
      <c r="BU15" s="647"/>
      <c r="BV15" s="647"/>
      <c r="BW15" s="647"/>
      <c r="BX15" s="647"/>
      <c r="BY15" s="647"/>
      <c r="BZ15" s="647"/>
      <c r="CA15" s="647"/>
      <c r="CB15" s="687"/>
      <c r="CD15" s="605" t="s">
        <v>263</v>
      </c>
      <c r="CE15" s="606"/>
      <c r="CF15" s="606"/>
      <c r="CG15" s="606"/>
      <c r="CH15" s="606"/>
      <c r="CI15" s="606"/>
      <c r="CJ15" s="606"/>
      <c r="CK15" s="606"/>
      <c r="CL15" s="606"/>
      <c r="CM15" s="606"/>
      <c r="CN15" s="606"/>
      <c r="CO15" s="606"/>
      <c r="CP15" s="606"/>
      <c r="CQ15" s="607"/>
      <c r="CR15" s="608">
        <v>425489</v>
      </c>
      <c r="CS15" s="609"/>
      <c r="CT15" s="609"/>
      <c r="CU15" s="609"/>
      <c r="CV15" s="609"/>
      <c r="CW15" s="609"/>
      <c r="CX15" s="609"/>
      <c r="CY15" s="610"/>
      <c r="CZ15" s="646">
        <v>9.9</v>
      </c>
      <c r="DA15" s="646"/>
      <c r="DB15" s="646"/>
      <c r="DC15" s="646"/>
      <c r="DD15" s="614">
        <v>69016</v>
      </c>
      <c r="DE15" s="609"/>
      <c r="DF15" s="609"/>
      <c r="DG15" s="609"/>
      <c r="DH15" s="609"/>
      <c r="DI15" s="609"/>
      <c r="DJ15" s="609"/>
      <c r="DK15" s="609"/>
      <c r="DL15" s="609"/>
      <c r="DM15" s="609"/>
      <c r="DN15" s="609"/>
      <c r="DO15" s="609"/>
      <c r="DP15" s="610"/>
      <c r="DQ15" s="614">
        <v>331491</v>
      </c>
      <c r="DR15" s="609"/>
      <c r="DS15" s="609"/>
      <c r="DT15" s="609"/>
      <c r="DU15" s="609"/>
      <c r="DV15" s="609"/>
      <c r="DW15" s="609"/>
      <c r="DX15" s="609"/>
      <c r="DY15" s="609"/>
      <c r="DZ15" s="609"/>
      <c r="EA15" s="609"/>
      <c r="EB15" s="609"/>
      <c r="EC15" s="645"/>
    </row>
    <row r="16" spans="2:143" ht="11.25" customHeight="1" x14ac:dyDescent="0.2">
      <c r="B16" s="605" t="s">
        <v>264</v>
      </c>
      <c r="C16" s="606"/>
      <c r="D16" s="606"/>
      <c r="E16" s="606"/>
      <c r="F16" s="606"/>
      <c r="G16" s="606"/>
      <c r="H16" s="606"/>
      <c r="I16" s="606"/>
      <c r="J16" s="606"/>
      <c r="K16" s="606"/>
      <c r="L16" s="606"/>
      <c r="M16" s="606"/>
      <c r="N16" s="606"/>
      <c r="O16" s="606"/>
      <c r="P16" s="606"/>
      <c r="Q16" s="607"/>
      <c r="R16" s="608">
        <v>6788</v>
      </c>
      <c r="S16" s="609"/>
      <c r="T16" s="609"/>
      <c r="U16" s="609"/>
      <c r="V16" s="609"/>
      <c r="W16" s="609"/>
      <c r="X16" s="609"/>
      <c r="Y16" s="610"/>
      <c r="Z16" s="646">
        <v>0.1</v>
      </c>
      <c r="AA16" s="646"/>
      <c r="AB16" s="646"/>
      <c r="AC16" s="646"/>
      <c r="AD16" s="647">
        <v>6788</v>
      </c>
      <c r="AE16" s="647"/>
      <c r="AF16" s="647"/>
      <c r="AG16" s="647"/>
      <c r="AH16" s="647"/>
      <c r="AI16" s="647"/>
      <c r="AJ16" s="647"/>
      <c r="AK16" s="647"/>
      <c r="AL16" s="611">
        <v>0.2</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236</v>
      </c>
      <c r="BH16" s="609"/>
      <c r="BI16" s="609"/>
      <c r="BJ16" s="609"/>
      <c r="BK16" s="609"/>
      <c r="BL16" s="609"/>
      <c r="BM16" s="609"/>
      <c r="BN16" s="610"/>
      <c r="BO16" s="646" t="s">
        <v>130</v>
      </c>
      <c r="BP16" s="646"/>
      <c r="BQ16" s="646"/>
      <c r="BR16" s="646"/>
      <c r="BS16" s="647" t="s">
        <v>130</v>
      </c>
      <c r="BT16" s="647"/>
      <c r="BU16" s="647"/>
      <c r="BV16" s="647"/>
      <c r="BW16" s="647"/>
      <c r="BX16" s="647"/>
      <c r="BY16" s="647"/>
      <c r="BZ16" s="647"/>
      <c r="CA16" s="647"/>
      <c r="CB16" s="687"/>
      <c r="CD16" s="605" t="s">
        <v>266</v>
      </c>
      <c r="CE16" s="606"/>
      <c r="CF16" s="606"/>
      <c r="CG16" s="606"/>
      <c r="CH16" s="606"/>
      <c r="CI16" s="606"/>
      <c r="CJ16" s="606"/>
      <c r="CK16" s="606"/>
      <c r="CL16" s="606"/>
      <c r="CM16" s="606"/>
      <c r="CN16" s="606"/>
      <c r="CO16" s="606"/>
      <c r="CP16" s="606"/>
      <c r="CQ16" s="607"/>
      <c r="CR16" s="608">
        <v>15293</v>
      </c>
      <c r="CS16" s="609"/>
      <c r="CT16" s="609"/>
      <c r="CU16" s="609"/>
      <c r="CV16" s="609"/>
      <c r="CW16" s="609"/>
      <c r="CX16" s="609"/>
      <c r="CY16" s="610"/>
      <c r="CZ16" s="646">
        <v>0.4</v>
      </c>
      <c r="DA16" s="646"/>
      <c r="DB16" s="646"/>
      <c r="DC16" s="646"/>
      <c r="DD16" s="614" t="s">
        <v>130</v>
      </c>
      <c r="DE16" s="609"/>
      <c r="DF16" s="609"/>
      <c r="DG16" s="609"/>
      <c r="DH16" s="609"/>
      <c r="DI16" s="609"/>
      <c r="DJ16" s="609"/>
      <c r="DK16" s="609"/>
      <c r="DL16" s="609"/>
      <c r="DM16" s="609"/>
      <c r="DN16" s="609"/>
      <c r="DO16" s="609"/>
      <c r="DP16" s="610"/>
      <c r="DQ16" s="614">
        <v>3433</v>
      </c>
      <c r="DR16" s="609"/>
      <c r="DS16" s="609"/>
      <c r="DT16" s="609"/>
      <c r="DU16" s="609"/>
      <c r="DV16" s="609"/>
      <c r="DW16" s="609"/>
      <c r="DX16" s="609"/>
      <c r="DY16" s="609"/>
      <c r="DZ16" s="609"/>
      <c r="EA16" s="609"/>
      <c r="EB16" s="609"/>
      <c r="EC16" s="645"/>
    </row>
    <row r="17" spans="2:133" ht="11.25" customHeight="1" x14ac:dyDescent="0.2">
      <c r="B17" s="605" t="s">
        <v>267</v>
      </c>
      <c r="C17" s="606"/>
      <c r="D17" s="606"/>
      <c r="E17" s="606"/>
      <c r="F17" s="606"/>
      <c r="G17" s="606"/>
      <c r="H17" s="606"/>
      <c r="I17" s="606"/>
      <c r="J17" s="606"/>
      <c r="K17" s="606"/>
      <c r="L17" s="606"/>
      <c r="M17" s="606"/>
      <c r="N17" s="606"/>
      <c r="O17" s="606"/>
      <c r="P17" s="606"/>
      <c r="Q17" s="607"/>
      <c r="R17" s="608">
        <v>6944</v>
      </c>
      <c r="S17" s="609"/>
      <c r="T17" s="609"/>
      <c r="U17" s="609"/>
      <c r="V17" s="609"/>
      <c r="W17" s="609"/>
      <c r="X17" s="609"/>
      <c r="Y17" s="610"/>
      <c r="Z17" s="646">
        <v>0.2</v>
      </c>
      <c r="AA17" s="646"/>
      <c r="AB17" s="646"/>
      <c r="AC17" s="646"/>
      <c r="AD17" s="647">
        <v>6944</v>
      </c>
      <c r="AE17" s="647"/>
      <c r="AF17" s="647"/>
      <c r="AG17" s="647"/>
      <c r="AH17" s="647"/>
      <c r="AI17" s="647"/>
      <c r="AJ17" s="647"/>
      <c r="AK17" s="647"/>
      <c r="AL17" s="611">
        <v>0.2</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46" t="s">
        <v>236</v>
      </c>
      <c r="BP17" s="646"/>
      <c r="BQ17" s="646"/>
      <c r="BR17" s="646"/>
      <c r="BS17" s="647" t="s">
        <v>130</v>
      </c>
      <c r="BT17" s="647"/>
      <c r="BU17" s="647"/>
      <c r="BV17" s="647"/>
      <c r="BW17" s="647"/>
      <c r="BX17" s="647"/>
      <c r="BY17" s="647"/>
      <c r="BZ17" s="647"/>
      <c r="CA17" s="647"/>
      <c r="CB17" s="687"/>
      <c r="CD17" s="605" t="s">
        <v>269</v>
      </c>
      <c r="CE17" s="606"/>
      <c r="CF17" s="606"/>
      <c r="CG17" s="606"/>
      <c r="CH17" s="606"/>
      <c r="CI17" s="606"/>
      <c r="CJ17" s="606"/>
      <c r="CK17" s="606"/>
      <c r="CL17" s="606"/>
      <c r="CM17" s="606"/>
      <c r="CN17" s="606"/>
      <c r="CO17" s="606"/>
      <c r="CP17" s="606"/>
      <c r="CQ17" s="607"/>
      <c r="CR17" s="608">
        <v>429139</v>
      </c>
      <c r="CS17" s="609"/>
      <c r="CT17" s="609"/>
      <c r="CU17" s="609"/>
      <c r="CV17" s="609"/>
      <c r="CW17" s="609"/>
      <c r="CX17" s="609"/>
      <c r="CY17" s="610"/>
      <c r="CZ17" s="646">
        <v>10</v>
      </c>
      <c r="DA17" s="646"/>
      <c r="DB17" s="646"/>
      <c r="DC17" s="646"/>
      <c r="DD17" s="614" t="s">
        <v>236</v>
      </c>
      <c r="DE17" s="609"/>
      <c r="DF17" s="609"/>
      <c r="DG17" s="609"/>
      <c r="DH17" s="609"/>
      <c r="DI17" s="609"/>
      <c r="DJ17" s="609"/>
      <c r="DK17" s="609"/>
      <c r="DL17" s="609"/>
      <c r="DM17" s="609"/>
      <c r="DN17" s="609"/>
      <c r="DO17" s="609"/>
      <c r="DP17" s="610"/>
      <c r="DQ17" s="614">
        <v>429139</v>
      </c>
      <c r="DR17" s="609"/>
      <c r="DS17" s="609"/>
      <c r="DT17" s="609"/>
      <c r="DU17" s="609"/>
      <c r="DV17" s="609"/>
      <c r="DW17" s="609"/>
      <c r="DX17" s="609"/>
      <c r="DY17" s="609"/>
      <c r="DZ17" s="609"/>
      <c r="EA17" s="609"/>
      <c r="EB17" s="609"/>
      <c r="EC17" s="645"/>
    </row>
    <row r="18" spans="2:133" ht="11.25" customHeight="1" x14ac:dyDescent="0.2">
      <c r="B18" s="605" t="s">
        <v>270</v>
      </c>
      <c r="C18" s="606"/>
      <c r="D18" s="606"/>
      <c r="E18" s="606"/>
      <c r="F18" s="606"/>
      <c r="G18" s="606"/>
      <c r="H18" s="606"/>
      <c r="I18" s="606"/>
      <c r="J18" s="606"/>
      <c r="K18" s="606"/>
      <c r="L18" s="606"/>
      <c r="M18" s="606"/>
      <c r="N18" s="606"/>
      <c r="O18" s="606"/>
      <c r="P18" s="606"/>
      <c r="Q18" s="607"/>
      <c r="R18" s="608">
        <v>2285</v>
      </c>
      <c r="S18" s="609"/>
      <c r="T18" s="609"/>
      <c r="U18" s="609"/>
      <c r="V18" s="609"/>
      <c r="W18" s="609"/>
      <c r="X18" s="609"/>
      <c r="Y18" s="610"/>
      <c r="Z18" s="646">
        <v>0.1</v>
      </c>
      <c r="AA18" s="646"/>
      <c r="AB18" s="646"/>
      <c r="AC18" s="646"/>
      <c r="AD18" s="647">
        <v>2285</v>
      </c>
      <c r="AE18" s="647"/>
      <c r="AF18" s="647"/>
      <c r="AG18" s="647"/>
      <c r="AH18" s="647"/>
      <c r="AI18" s="647"/>
      <c r="AJ18" s="647"/>
      <c r="AK18" s="647"/>
      <c r="AL18" s="611">
        <v>0.1</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130</v>
      </c>
      <c r="BP18" s="646"/>
      <c r="BQ18" s="646"/>
      <c r="BR18" s="646"/>
      <c r="BS18" s="647" t="s">
        <v>130</v>
      </c>
      <c r="BT18" s="647"/>
      <c r="BU18" s="647"/>
      <c r="BV18" s="647"/>
      <c r="BW18" s="647"/>
      <c r="BX18" s="647"/>
      <c r="BY18" s="647"/>
      <c r="BZ18" s="647"/>
      <c r="CA18" s="647"/>
      <c r="CB18" s="687"/>
      <c r="CD18" s="605" t="s">
        <v>272</v>
      </c>
      <c r="CE18" s="606"/>
      <c r="CF18" s="606"/>
      <c r="CG18" s="606"/>
      <c r="CH18" s="606"/>
      <c r="CI18" s="606"/>
      <c r="CJ18" s="606"/>
      <c r="CK18" s="606"/>
      <c r="CL18" s="606"/>
      <c r="CM18" s="606"/>
      <c r="CN18" s="606"/>
      <c r="CO18" s="606"/>
      <c r="CP18" s="606"/>
      <c r="CQ18" s="607"/>
      <c r="CR18" s="608" t="s">
        <v>236</v>
      </c>
      <c r="CS18" s="609"/>
      <c r="CT18" s="609"/>
      <c r="CU18" s="609"/>
      <c r="CV18" s="609"/>
      <c r="CW18" s="609"/>
      <c r="CX18" s="609"/>
      <c r="CY18" s="610"/>
      <c r="CZ18" s="646" t="s">
        <v>236</v>
      </c>
      <c r="DA18" s="646"/>
      <c r="DB18" s="646"/>
      <c r="DC18" s="646"/>
      <c r="DD18" s="614" t="s">
        <v>130</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2">
      <c r="B19" s="605" t="s">
        <v>273</v>
      </c>
      <c r="C19" s="606"/>
      <c r="D19" s="606"/>
      <c r="E19" s="606"/>
      <c r="F19" s="606"/>
      <c r="G19" s="606"/>
      <c r="H19" s="606"/>
      <c r="I19" s="606"/>
      <c r="J19" s="606"/>
      <c r="K19" s="606"/>
      <c r="L19" s="606"/>
      <c r="M19" s="606"/>
      <c r="N19" s="606"/>
      <c r="O19" s="606"/>
      <c r="P19" s="606"/>
      <c r="Q19" s="607"/>
      <c r="R19" s="608">
        <v>2125</v>
      </c>
      <c r="S19" s="609"/>
      <c r="T19" s="609"/>
      <c r="U19" s="609"/>
      <c r="V19" s="609"/>
      <c r="W19" s="609"/>
      <c r="X19" s="609"/>
      <c r="Y19" s="610"/>
      <c r="Z19" s="646">
        <v>0</v>
      </c>
      <c r="AA19" s="646"/>
      <c r="AB19" s="646"/>
      <c r="AC19" s="646"/>
      <c r="AD19" s="647">
        <v>2125</v>
      </c>
      <c r="AE19" s="647"/>
      <c r="AF19" s="647"/>
      <c r="AG19" s="647"/>
      <c r="AH19" s="647"/>
      <c r="AI19" s="647"/>
      <c r="AJ19" s="647"/>
      <c r="AK19" s="647"/>
      <c r="AL19" s="611">
        <v>0.1</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t="s">
        <v>236</v>
      </c>
      <c r="BH19" s="609"/>
      <c r="BI19" s="609"/>
      <c r="BJ19" s="609"/>
      <c r="BK19" s="609"/>
      <c r="BL19" s="609"/>
      <c r="BM19" s="609"/>
      <c r="BN19" s="610"/>
      <c r="BO19" s="646" t="s">
        <v>236</v>
      </c>
      <c r="BP19" s="646"/>
      <c r="BQ19" s="646"/>
      <c r="BR19" s="646"/>
      <c r="BS19" s="647" t="s">
        <v>236</v>
      </c>
      <c r="BT19" s="647"/>
      <c r="BU19" s="647"/>
      <c r="BV19" s="647"/>
      <c r="BW19" s="647"/>
      <c r="BX19" s="647"/>
      <c r="BY19" s="647"/>
      <c r="BZ19" s="647"/>
      <c r="CA19" s="647"/>
      <c r="CB19" s="687"/>
      <c r="CD19" s="605" t="s">
        <v>275</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130</v>
      </c>
      <c r="DA19" s="646"/>
      <c r="DB19" s="646"/>
      <c r="DC19" s="646"/>
      <c r="DD19" s="614" t="s">
        <v>236</v>
      </c>
      <c r="DE19" s="609"/>
      <c r="DF19" s="609"/>
      <c r="DG19" s="609"/>
      <c r="DH19" s="609"/>
      <c r="DI19" s="609"/>
      <c r="DJ19" s="609"/>
      <c r="DK19" s="609"/>
      <c r="DL19" s="609"/>
      <c r="DM19" s="609"/>
      <c r="DN19" s="609"/>
      <c r="DO19" s="609"/>
      <c r="DP19" s="610"/>
      <c r="DQ19" s="614" t="s">
        <v>130</v>
      </c>
      <c r="DR19" s="609"/>
      <c r="DS19" s="609"/>
      <c r="DT19" s="609"/>
      <c r="DU19" s="609"/>
      <c r="DV19" s="609"/>
      <c r="DW19" s="609"/>
      <c r="DX19" s="609"/>
      <c r="DY19" s="609"/>
      <c r="DZ19" s="609"/>
      <c r="EA19" s="609"/>
      <c r="EB19" s="609"/>
      <c r="EC19" s="645"/>
    </row>
    <row r="20" spans="2:133" ht="11.25" customHeight="1" x14ac:dyDescent="0.2">
      <c r="B20" s="675" t="s">
        <v>276</v>
      </c>
      <c r="C20" s="676"/>
      <c r="D20" s="676"/>
      <c r="E20" s="676"/>
      <c r="F20" s="676"/>
      <c r="G20" s="676"/>
      <c r="H20" s="676"/>
      <c r="I20" s="676"/>
      <c r="J20" s="676"/>
      <c r="K20" s="676"/>
      <c r="L20" s="676"/>
      <c r="M20" s="676"/>
      <c r="N20" s="676"/>
      <c r="O20" s="676"/>
      <c r="P20" s="676"/>
      <c r="Q20" s="677"/>
      <c r="R20" s="608">
        <v>160</v>
      </c>
      <c r="S20" s="609"/>
      <c r="T20" s="609"/>
      <c r="U20" s="609"/>
      <c r="V20" s="609"/>
      <c r="W20" s="609"/>
      <c r="X20" s="609"/>
      <c r="Y20" s="610"/>
      <c r="Z20" s="646">
        <v>0</v>
      </c>
      <c r="AA20" s="646"/>
      <c r="AB20" s="646"/>
      <c r="AC20" s="646"/>
      <c r="AD20" s="647">
        <v>160</v>
      </c>
      <c r="AE20" s="647"/>
      <c r="AF20" s="647"/>
      <c r="AG20" s="647"/>
      <c r="AH20" s="647"/>
      <c r="AI20" s="647"/>
      <c r="AJ20" s="647"/>
      <c r="AK20" s="647"/>
      <c r="AL20" s="611">
        <v>0</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t="s">
        <v>130</v>
      </c>
      <c r="BH20" s="609"/>
      <c r="BI20" s="609"/>
      <c r="BJ20" s="609"/>
      <c r="BK20" s="609"/>
      <c r="BL20" s="609"/>
      <c r="BM20" s="609"/>
      <c r="BN20" s="610"/>
      <c r="BO20" s="646" t="s">
        <v>130</v>
      </c>
      <c r="BP20" s="646"/>
      <c r="BQ20" s="646"/>
      <c r="BR20" s="646"/>
      <c r="BS20" s="647" t="s">
        <v>130</v>
      </c>
      <c r="BT20" s="647"/>
      <c r="BU20" s="647"/>
      <c r="BV20" s="647"/>
      <c r="BW20" s="647"/>
      <c r="BX20" s="647"/>
      <c r="BY20" s="647"/>
      <c r="BZ20" s="647"/>
      <c r="CA20" s="647"/>
      <c r="CB20" s="687"/>
      <c r="CD20" s="605" t="s">
        <v>278</v>
      </c>
      <c r="CE20" s="606"/>
      <c r="CF20" s="606"/>
      <c r="CG20" s="606"/>
      <c r="CH20" s="606"/>
      <c r="CI20" s="606"/>
      <c r="CJ20" s="606"/>
      <c r="CK20" s="606"/>
      <c r="CL20" s="606"/>
      <c r="CM20" s="606"/>
      <c r="CN20" s="606"/>
      <c r="CO20" s="606"/>
      <c r="CP20" s="606"/>
      <c r="CQ20" s="607"/>
      <c r="CR20" s="608">
        <v>4295636</v>
      </c>
      <c r="CS20" s="609"/>
      <c r="CT20" s="609"/>
      <c r="CU20" s="609"/>
      <c r="CV20" s="609"/>
      <c r="CW20" s="609"/>
      <c r="CX20" s="609"/>
      <c r="CY20" s="610"/>
      <c r="CZ20" s="646">
        <v>100</v>
      </c>
      <c r="DA20" s="646"/>
      <c r="DB20" s="646"/>
      <c r="DC20" s="646"/>
      <c r="DD20" s="614">
        <v>485179</v>
      </c>
      <c r="DE20" s="609"/>
      <c r="DF20" s="609"/>
      <c r="DG20" s="609"/>
      <c r="DH20" s="609"/>
      <c r="DI20" s="609"/>
      <c r="DJ20" s="609"/>
      <c r="DK20" s="609"/>
      <c r="DL20" s="609"/>
      <c r="DM20" s="609"/>
      <c r="DN20" s="609"/>
      <c r="DO20" s="609"/>
      <c r="DP20" s="610"/>
      <c r="DQ20" s="614">
        <v>3077755</v>
      </c>
      <c r="DR20" s="609"/>
      <c r="DS20" s="609"/>
      <c r="DT20" s="609"/>
      <c r="DU20" s="609"/>
      <c r="DV20" s="609"/>
      <c r="DW20" s="609"/>
      <c r="DX20" s="609"/>
      <c r="DY20" s="609"/>
      <c r="DZ20" s="609"/>
      <c r="EA20" s="609"/>
      <c r="EB20" s="609"/>
      <c r="EC20" s="645"/>
    </row>
    <row r="21" spans="2:133" ht="11.25" customHeight="1" x14ac:dyDescent="0.2">
      <c r="B21" s="605" t="s">
        <v>279</v>
      </c>
      <c r="C21" s="606"/>
      <c r="D21" s="606"/>
      <c r="E21" s="606"/>
      <c r="F21" s="606"/>
      <c r="G21" s="606"/>
      <c r="H21" s="606"/>
      <c r="I21" s="606"/>
      <c r="J21" s="606"/>
      <c r="K21" s="606"/>
      <c r="L21" s="606"/>
      <c r="M21" s="606"/>
      <c r="N21" s="606"/>
      <c r="O21" s="606"/>
      <c r="P21" s="606"/>
      <c r="Q21" s="607"/>
      <c r="R21" s="608">
        <v>2227584</v>
      </c>
      <c r="S21" s="609"/>
      <c r="T21" s="609"/>
      <c r="U21" s="609"/>
      <c r="V21" s="609"/>
      <c r="W21" s="609"/>
      <c r="X21" s="609"/>
      <c r="Y21" s="610"/>
      <c r="Z21" s="646">
        <v>48.8</v>
      </c>
      <c r="AA21" s="646"/>
      <c r="AB21" s="646"/>
      <c r="AC21" s="646"/>
      <c r="AD21" s="647">
        <v>2048966</v>
      </c>
      <c r="AE21" s="647"/>
      <c r="AF21" s="647"/>
      <c r="AG21" s="647"/>
      <c r="AH21" s="647"/>
      <c r="AI21" s="647"/>
      <c r="AJ21" s="647"/>
      <c r="AK21" s="647"/>
      <c r="AL21" s="611">
        <v>73.5</v>
      </c>
      <c r="AM21" s="612"/>
      <c r="AN21" s="612"/>
      <c r="AO21" s="648"/>
      <c r="AP21" s="605" t="s">
        <v>280</v>
      </c>
      <c r="AQ21" s="685"/>
      <c r="AR21" s="685"/>
      <c r="AS21" s="685"/>
      <c r="AT21" s="685"/>
      <c r="AU21" s="685"/>
      <c r="AV21" s="685"/>
      <c r="AW21" s="685"/>
      <c r="AX21" s="685"/>
      <c r="AY21" s="685"/>
      <c r="AZ21" s="685"/>
      <c r="BA21" s="685"/>
      <c r="BB21" s="685"/>
      <c r="BC21" s="685"/>
      <c r="BD21" s="685"/>
      <c r="BE21" s="685"/>
      <c r="BF21" s="686"/>
      <c r="BG21" s="608" t="s">
        <v>130</v>
      </c>
      <c r="BH21" s="609"/>
      <c r="BI21" s="609"/>
      <c r="BJ21" s="609"/>
      <c r="BK21" s="609"/>
      <c r="BL21" s="609"/>
      <c r="BM21" s="609"/>
      <c r="BN21" s="610"/>
      <c r="BO21" s="646" t="s">
        <v>236</v>
      </c>
      <c r="BP21" s="646"/>
      <c r="BQ21" s="646"/>
      <c r="BR21" s="646"/>
      <c r="BS21" s="647" t="s">
        <v>236</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281</v>
      </c>
      <c r="C22" s="606"/>
      <c r="D22" s="606"/>
      <c r="E22" s="606"/>
      <c r="F22" s="606"/>
      <c r="G22" s="606"/>
      <c r="H22" s="606"/>
      <c r="I22" s="606"/>
      <c r="J22" s="606"/>
      <c r="K22" s="606"/>
      <c r="L22" s="606"/>
      <c r="M22" s="606"/>
      <c r="N22" s="606"/>
      <c r="O22" s="606"/>
      <c r="P22" s="606"/>
      <c r="Q22" s="607"/>
      <c r="R22" s="608">
        <v>2048966</v>
      </c>
      <c r="S22" s="609"/>
      <c r="T22" s="609"/>
      <c r="U22" s="609"/>
      <c r="V22" s="609"/>
      <c r="W22" s="609"/>
      <c r="X22" s="609"/>
      <c r="Y22" s="610"/>
      <c r="Z22" s="646">
        <v>44.9</v>
      </c>
      <c r="AA22" s="646"/>
      <c r="AB22" s="646"/>
      <c r="AC22" s="646"/>
      <c r="AD22" s="647">
        <v>2048966</v>
      </c>
      <c r="AE22" s="647"/>
      <c r="AF22" s="647"/>
      <c r="AG22" s="647"/>
      <c r="AH22" s="647"/>
      <c r="AI22" s="647"/>
      <c r="AJ22" s="647"/>
      <c r="AK22" s="647"/>
      <c r="AL22" s="611">
        <v>73.5</v>
      </c>
      <c r="AM22" s="612"/>
      <c r="AN22" s="612"/>
      <c r="AO22" s="648"/>
      <c r="AP22" s="605" t="s">
        <v>282</v>
      </c>
      <c r="AQ22" s="685"/>
      <c r="AR22" s="685"/>
      <c r="AS22" s="685"/>
      <c r="AT22" s="685"/>
      <c r="AU22" s="685"/>
      <c r="AV22" s="685"/>
      <c r="AW22" s="685"/>
      <c r="AX22" s="685"/>
      <c r="AY22" s="685"/>
      <c r="AZ22" s="685"/>
      <c r="BA22" s="685"/>
      <c r="BB22" s="685"/>
      <c r="BC22" s="685"/>
      <c r="BD22" s="685"/>
      <c r="BE22" s="685"/>
      <c r="BF22" s="686"/>
      <c r="BG22" s="608" t="s">
        <v>130</v>
      </c>
      <c r="BH22" s="609"/>
      <c r="BI22" s="609"/>
      <c r="BJ22" s="609"/>
      <c r="BK22" s="609"/>
      <c r="BL22" s="609"/>
      <c r="BM22" s="609"/>
      <c r="BN22" s="610"/>
      <c r="BO22" s="646" t="s">
        <v>130</v>
      </c>
      <c r="BP22" s="646"/>
      <c r="BQ22" s="646"/>
      <c r="BR22" s="646"/>
      <c r="BS22" s="647" t="s">
        <v>130</v>
      </c>
      <c r="BT22" s="647"/>
      <c r="BU22" s="647"/>
      <c r="BV22" s="647"/>
      <c r="BW22" s="647"/>
      <c r="BX22" s="647"/>
      <c r="BY22" s="647"/>
      <c r="BZ22" s="647"/>
      <c r="CA22" s="647"/>
      <c r="CB22" s="687"/>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284</v>
      </c>
      <c r="C23" s="606"/>
      <c r="D23" s="606"/>
      <c r="E23" s="606"/>
      <c r="F23" s="606"/>
      <c r="G23" s="606"/>
      <c r="H23" s="606"/>
      <c r="I23" s="606"/>
      <c r="J23" s="606"/>
      <c r="K23" s="606"/>
      <c r="L23" s="606"/>
      <c r="M23" s="606"/>
      <c r="N23" s="606"/>
      <c r="O23" s="606"/>
      <c r="P23" s="606"/>
      <c r="Q23" s="607"/>
      <c r="R23" s="608">
        <v>178618</v>
      </c>
      <c r="S23" s="609"/>
      <c r="T23" s="609"/>
      <c r="U23" s="609"/>
      <c r="V23" s="609"/>
      <c r="W23" s="609"/>
      <c r="X23" s="609"/>
      <c r="Y23" s="610"/>
      <c r="Z23" s="646">
        <v>3.9</v>
      </c>
      <c r="AA23" s="646"/>
      <c r="AB23" s="646"/>
      <c r="AC23" s="646"/>
      <c r="AD23" s="647" t="s">
        <v>130</v>
      </c>
      <c r="AE23" s="647"/>
      <c r="AF23" s="647"/>
      <c r="AG23" s="647"/>
      <c r="AH23" s="647"/>
      <c r="AI23" s="647"/>
      <c r="AJ23" s="647"/>
      <c r="AK23" s="647"/>
      <c r="AL23" s="611" t="s">
        <v>236</v>
      </c>
      <c r="AM23" s="612"/>
      <c r="AN23" s="612"/>
      <c r="AO23" s="648"/>
      <c r="AP23" s="605" t="s">
        <v>285</v>
      </c>
      <c r="AQ23" s="685"/>
      <c r="AR23" s="685"/>
      <c r="AS23" s="685"/>
      <c r="AT23" s="685"/>
      <c r="AU23" s="685"/>
      <c r="AV23" s="685"/>
      <c r="AW23" s="685"/>
      <c r="AX23" s="685"/>
      <c r="AY23" s="685"/>
      <c r="AZ23" s="685"/>
      <c r="BA23" s="685"/>
      <c r="BB23" s="685"/>
      <c r="BC23" s="685"/>
      <c r="BD23" s="685"/>
      <c r="BE23" s="685"/>
      <c r="BF23" s="686"/>
      <c r="BG23" s="608" t="s">
        <v>236</v>
      </c>
      <c r="BH23" s="609"/>
      <c r="BI23" s="609"/>
      <c r="BJ23" s="609"/>
      <c r="BK23" s="609"/>
      <c r="BL23" s="609"/>
      <c r="BM23" s="609"/>
      <c r="BN23" s="610"/>
      <c r="BO23" s="646" t="s">
        <v>130</v>
      </c>
      <c r="BP23" s="646"/>
      <c r="BQ23" s="646"/>
      <c r="BR23" s="646"/>
      <c r="BS23" s="647" t="s">
        <v>130</v>
      </c>
      <c r="BT23" s="647"/>
      <c r="BU23" s="647"/>
      <c r="BV23" s="647"/>
      <c r="BW23" s="647"/>
      <c r="BX23" s="647"/>
      <c r="BY23" s="647"/>
      <c r="BZ23" s="647"/>
      <c r="CA23" s="647"/>
      <c r="CB23" s="687"/>
      <c r="CD23" s="660" t="s">
        <v>224</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2">
      <c r="B24" s="605" t="s">
        <v>291</v>
      </c>
      <c r="C24" s="606"/>
      <c r="D24" s="606"/>
      <c r="E24" s="606"/>
      <c r="F24" s="606"/>
      <c r="G24" s="606"/>
      <c r="H24" s="606"/>
      <c r="I24" s="606"/>
      <c r="J24" s="606"/>
      <c r="K24" s="606"/>
      <c r="L24" s="606"/>
      <c r="M24" s="606"/>
      <c r="N24" s="606"/>
      <c r="O24" s="606"/>
      <c r="P24" s="606"/>
      <c r="Q24" s="607"/>
      <c r="R24" s="608" t="s">
        <v>130</v>
      </c>
      <c r="S24" s="609"/>
      <c r="T24" s="609"/>
      <c r="U24" s="609"/>
      <c r="V24" s="609"/>
      <c r="W24" s="609"/>
      <c r="X24" s="609"/>
      <c r="Y24" s="610"/>
      <c r="Z24" s="646" t="s">
        <v>130</v>
      </c>
      <c r="AA24" s="646"/>
      <c r="AB24" s="646"/>
      <c r="AC24" s="646"/>
      <c r="AD24" s="647" t="s">
        <v>130</v>
      </c>
      <c r="AE24" s="647"/>
      <c r="AF24" s="647"/>
      <c r="AG24" s="647"/>
      <c r="AH24" s="647"/>
      <c r="AI24" s="647"/>
      <c r="AJ24" s="647"/>
      <c r="AK24" s="647"/>
      <c r="AL24" s="611" t="s">
        <v>130</v>
      </c>
      <c r="AM24" s="612"/>
      <c r="AN24" s="612"/>
      <c r="AO24" s="648"/>
      <c r="AP24" s="605" t="s">
        <v>292</v>
      </c>
      <c r="AQ24" s="685"/>
      <c r="AR24" s="685"/>
      <c r="AS24" s="685"/>
      <c r="AT24" s="685"/>
      <c r="AU24" s="685"/>
      <c r="AV24" s="685"/>
      <c r="AW24" s="685"/>
      <c r="AX24" s="685"/>
      <c r="AY24" s="685"/>
      <c r="AZ24" s="685"/>
      <c r="BA24" s="685"/>
      <c r="BB24" s="685"/>
      <c r="BC24" s="685"/>
      <c r="BD24" s="685"/>
      <c r="BE24" s="685"/>
      <c r="BF24" s="686"/>
      <c r="BG24" s="608" t="s">
        <v>130</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7"/>
      <c r="CD24" s="666" t="s">
        <v>293</v>
      </c>
      <c r="CE24" s="667"/>
      <c r="CF24" s="667"/>
      <c r="CG24" s="667"/>
      <c r="CH24" s="667"/>
      <c r="CI24" s="667"/>
      <c r="CJ24" s="667"/>
      <c r="CK24" s="667"/>
      <c r="CL24" s="667"/>
      <c r="CM24" s="667"/>
      <c r="CN24" s="667"/>
      <c r="CO24" s="667"/>
      <c r="CP24" s="667"/>
      <c r="CQ24" s="668"/>
      <c r="CR24" s="663">
        <v>1436230</v>
      </c>
      <c r="CS24" s="664"/>
      <c r="CT24" s="664"/>
      <c r="CU24" s="664"/>
      <c r="CV24" s="664"/>
      <c r="CW24" s="664"/>
      <c r="CX24" s="664"/>
      <c r="CY24" s="689"/>
      <c r="CZ24" s="690">
        <v>33.4</v>
      </c>
      <c r="DA24" s="672"/>
      <c r="DB24" s="672"/>
      <c r="DC24" s="692"/>
      <c r="DD24" s="688">
        <v>1227544</v>
      </c>
      <c r="DE24" s="664"/>
      <c r="DF24" s="664"/>
      <c r="DG24" s="664"/>
      <c r="DH24" s="664"/>
      <c r="DI24" s="664"/>
      <c r="DJ24" s="664"/>
      <c r="DK24" s="689"/>
      <c r="DL24" s="688">
        <v>1224595</v>
      </c>
      <c r="DM24" s="664"/>
      <c r="DN24" s="664"/>
      <c r="DO24" s="664"/>
      <c r="DP24" s="664"/>
      <c r="DQ24" s="664"/>
      <c r="DR24" s="664"/>
      <c r="DS24" s="664"/>
      <c r="DT24" s="664"/>
      <c r="DU24" s="664"/>
      <c r="DV24" s="689"/>
      <c r="DW24" s="690">
        <v>43.5</v>
      </c>
      <c r="DX24" s="672"/>
      <c r="DY24" s="672"/>
      <c r="DZ24" s="672"/>
      <c r="EA24" s="672"/>
      <c r="EB24" s="672"/>
      <c r="EC24" s="691"/>
    </row>
    <row r="25" spans="2:133" ht="11.25" customHeight="1" x14ac:dyDescent="0.2">
      <c r="B25" s="605" t="s">
        <v>294</v>
      </c>
      <c r="C25" s="606"/>
      <c r="D25" s="606"/>
      <c r="E25" s="606"/>
      <c r="F25" s="606"/>
      <c r="G25" s="606"/>
      <c r="H25" s="606"/>
      <c r="I25" s="606"/>
      <c r="J25" s="606"/>
      <c r="K25" s="606"/>
      <c r="L25" s="606"/>
      <c r="M25" s="606"/>
      <c r="N25" s="606"/>
      <c r="O25" s="606"/>
      <c r="P25" s="606"/>
      <c r="Q25" s="607"/>
      <c r="R25" s="608">
        <v>2952614</v>
      </c>
      <c r="S25" s="609"/>
      <c r="T25" s="609"/>
      <c r="U25" s="609"/>
      <c r="V25" s="609"/>
      <c r="W25" s="609"/>
      <c r="X25" s="609"/>
      <c r="Y25" s="610"/>
      <c r="Z25" s="646">
        <v>64.7</v>
      </c>
      <c r="AA25" s="646"/>
      <c r="AB25" s="646"/>
      <c r="AC25" s="646"/>
      <c r="AD25" s="647">
        <v>2773996</v>
      </c>
      <c r="AE25" s="647"/>
      <c r="AF25" s="647"/>
      <c r="AG25" s="647"/>
      <c r="AH25" s="647"/>
      <c r="AI25" s="647"/>
      <c r="AJ25" s="647"/>
      <c r="AK25" s="647"/>
      <c r="AL25" s="611">
        <v>99.5</v>
      </c>
      <c r="AM25" s="612"/>
      <c r="AN25" s="612"/>
      <c r="AO25" s="648"/>
      <c r="AP25" s="605" t="s">
        <v>295</v>
      </c>
      <c r="AQ25" s="685"/>
      <c r="AR25" s="685"/>
      <c r="AS25" s="685"/>
      <c r="AT25" s="685"/>
      <c r="AU25" s="685"/>
      <c r="AV25" s="685"/>
      <c r="AW25" s="685"/>
      <c r="AX25" s="685"/>
      <c r="AY25" s="685"/>
      <c r="AZ25" s="685"/>
      <c r="BA25" s="685"/>
      <c r="BB25" s="685"/>
      <c r="BC25" s="685"/>
      <c r="BD25" s="685"/>
      <c r="BE25" s="685"/>
      <c r="BF25" s="686"/>
      <c r="BG25" s="608" t="s">
        <v>130</v>
      </c>
      <c r="BH25" s="609"/>
      <c r="BI25" s="609"/>
      <c r="BJ25" s="609"/>
      <c r="BK25" s="609"/>
      <c r="BL25" s="609"/>
      <c r="BM25" s="609"/>
      <c r="BN25" s="610"/>
      <c r="BO25" s="646" t="s">
        <v>130</v>
      </c>
      <c r="BP25" s="646"/>
      <c r="BQ25" s="646"/>
      <c r="BR25" s="646"/>
      <c r="BS25" s="647" t="s">
        <v>130</v>
      </c>
      <c r="BT25" s="647"/>
      <c r="BU25" s="647"/>
      <c r="BV25" s="647"/>
      <c r="BW25" s="647"/>
      <c r="BX25" s="647"/>
      <c r="BY25" s="647"/>
      <c r="BZ25" s="647"/>
      <c r="CA25" s="647"/>
      <c r="CB25" s="687"/>
      <c r="CD25" s="605" t="s">
        <v>296</v>
      </c>
      <c r="CE25" s="606"/>
      <c r="CF25" s="606"/>
      <c r="CG25" s="606"/>
      <c r="CH25" s="606"/>
      <c r="CI25" s="606"/>
      <c r="CJ25" s="606"/>
      <c r="CK25" s="606"/>
      <c r="CL25" s="606"/>
      <c r="CM25" s="606"/>
      <c r="CN25" s="606"/>
      <c r="CO25" s="606"/>
      <c r="CP25" s="606"/>
      <c r="CQ25" s="607"/>
      <c r="CR25" s="608">
        <v>749607</v>
      </c>
      <c r="CS25" s="621"/>
      <c r="CT25" s="621"/>
      <c r="CU25" s="621"/>
      <c r="CV25" s="621"/>
      <c r="CW25" s="621"/>
      <c r="CX25" s="621"/>
      <c r="CY25" s="622"/>
      <c r="CZ25" s="611">
        <v>17.5</v>
      </c>
      <c r="DA25" s="623"/>
      <c r="DB25" s="623"/>
      <c r="DC25" s="624"/>
      <c r="DD25" s="614">
        <v>721430</v>
      </c>
      <c r="DE25" s="621"/>
      <c r="DF25" s="621"/>
      <c r="DG25" s="621"/>
      <c r="DH25" s="621"/>
      <c r="DI25" s="621"/>
      <c r="DJ25" s="621"/>
      <c r="DK25" s="622"/>
      <c r="DL25" s="614">
        <v>718923</v>
      </c>
      <c r="DM25" s="621"/>
      <c r="DN25" s="621"/>
      <c r="DO25" s="621"/>
      <c r="DP25" s="621"/>
      <c r="DQ25" s="621"/>
      <c r="DR25" s="621"/>
      <c r="DS25" s="621"/>
      <c r="DT25" s="621"/>
      <c r="DU25" s="621"/>
      <c r="DV25" s="622"/>
      <c r="DW25" s="611">
        <v>25.6</v>
      </c>
      <c r="DX25" s="623"/>
      <c r="DY25" s="623"/>
      <c r="DZ25" s="623"/>
      <c r="EA25" s="623"/>
      <c r="EB25" s="623"/>
      <c r="EC25" s="635"/>
    </row>
    <row r="26" spans="2:133" ht="11.25" customHeight="1" x14ac:dyDescent="0.2">
      <c r="B26" s="605" t="s">
        <v>297</v>
      </c>
      <c r="C26" s="606"/>
      <c r="D26" s="606"/>
      <c r="E26" s="606"/>
      <c r="F26" s="606"/>
      <c r="G26" s="606"/>
      <c r="H26" s="606"/>
      <c r="I26" s="606"/>
      <c r="J26" s="606"/>
      <c r="K26" s="606"/>
      <c r="L26" s="606"/>
      <c r="M26" s="606"/>
      <c r="N26" s="606"/>
      <c r="O26" s="606"/>
      <c r="P26" s="606"/>
      <c r="Q26" s="607"/>
      <c r="R26" s="608">
        <v>640</v>
      </c>
      <c r="S26" s="609"/>
      <c r="T26" s="609"/>
      <c r="U26" s="609"/>
      <c r="V26" s="609"/>
      <c r="W26" s="609"/>
      <c r="X26" s="609"/>
      <c r="Y26" s="610"/>
      <c r="Z26" s="646">
        <v>0</v>
      </c>
      <c r="AA26" s="646"/>
      <c r="AB26" s="646"/>
      <c r="AC26" s="646"/>
      <c r="AD26" s="647">
        <v>640</v>
      </c>
      <c r="AE26" s="647"/>
      <c r="AF26" s="647"/>
      <c r="AG26" s="647"/>
      <c r="AH26" s="647"/>
      <c r="AI26" s="647"/>
      <c r="AJ26" s="647"/>
      <c r="AK26" s="647"/>
      <c r="AL26" s="611">
        <v>0</v>
      </c>
      <c r="AM26" s="612"/>
      <c r="AN26" s="612"/>
      <c r="AO26" s="648"/>
      <c r="AP26" s="605" t="s">
        <v>298</v>
      </c>
      <c r="AQ26" s="685"/>
      <c r="AR26" s="685"/>
      <c r="AS26" s="685"/>
      <c r="AT26" s="685"/>
      <c r="AU26" s="685"/>
      <c r="AV26" s="685"/>
      <c r="AW26" s="685"/>
      <c r="AX26" s="685"/>
      <c r="AY26" s="685"/>
      <c r="AZ26" s="685"/>
      <c r="BA26" s="685"/>
      <c r="BB26" s="685"/>
      <c r="BC26" s="685"/>
      <c r="BD26" s="685"/>
      <c r="BE26" s="685"/>
      <c r="BF26" s="686"/>
      <c r="BG26" s="608" t="s">
        <v>130</v>
      </c>
      <c r="BH26" s="609"/>
      <c r="BI26" s="609"/>
      <c r="BJ26" s="609"/>
      <c r="BK26" s="609"/>
      <c r="BL26" s="609"/>
      <c r="BM26" s="609"/>
      <c r="BN26" s="610"/>
      <c r="BO26" s="646" t="s">
        <v>130</v>
      </c>
      <c r="BP26" s="646"/>
      <c r="BQ26" s="646"/>
      <c r="BR26" s="646"/>
      <c r="BS26" s="647" t="s">
        <v>130</v>
      </c>
      <c r="BT26" s="647"/>
      <c r="BU26" s="647"/>
      <c r="BV26" s="647"/>
      <c r="BW26" s="647"/>
      <c r="BX26" s="647"/>
      <c r="BY26" s="647"/>
      <c r="BZ26" s="647"/>
      <c r="CA26" s="647"/>
      <c r="CB26" s="687"/>
      <c r="CD26" s="605" t="s">
        <v>299</v>
      </c>
      <c r="CE26" s="606"/>
      <c r="CF26" s="606"/>
      <c r="CG26" s="606"/>
      <c r="CH26" s="606"/>
      <c r="CI26" s="606"/>
      <c r="CJ26" s="606"/>
      <c r="CK26" s="606"/>
      <c r="CL26" s="606"/>
      <c r="CM26" s="606"/>
      <c r="CN26" s="606"/>
      <c r="CO26" s="606"/>
      <c r="CP26" s="606"/>
      <c r="CQ26" s="607"/>
      <c r="CR26" s="608">
        <v>444181</v>
      </c>
      <c r="CS26" s="609"/>
      <c r="CT26" s="609"/>
      <c r="CU26" s="609"/>
      <c r="CV26" s="609"/>
      <c r="CW26" s="609"/>
      <c r="CX26" s="609"/>
      <c r="CY26" s="610"/>
      <c r="CZ26" s="611">
        <v>10.3</v>
      </c>
      <c r="DA26" s="623"/>
      <c r="DB26" s="623"/>
      <c r="DC26" s="624"/>
      <c r="DD26" s="614">
        <v>420933</v>
      </c>
      <c r="DE26" s="609"/>
      <c r="DF26" s="609"/>
      <c r="DG26" s="609"/>
      <c r="DH26" s="609"/>
      <c r="DI26" s="609"/>
      <c r="DJ26" s="609"/>
      <c r="DK26" s="610"/>
      <c r="DL26" s="614" t="s">
        <v>236</v>
      </c>
      <c r="DM26" s="609"/>
      <c r="DN26" s="609"/>
      <c r="DO26" s="609"/>
      <c r="DP26" s="609"/>
      <c r="DQ26" s="609"/>
      <c r="DR26" s="609"/>
      <c r="DS26" s="609"/>
      <c r="DT26" s="609"/>
      <c r="DU26" s="609"/>
      <c r="DV26" s="610"/>
      <c r="DW26" s="611" t="s">
        <v>236</v>
      </c>
      <c r="DX26" s="623"/>
      <c r="DY26" s="623"/>
      <c r="DZ26" s="623"/>
      <c r="EA26" s="623"/>
      <c r="EB26" s="623"/>
      <c r="EC26" s="635"/>
    </row>
    <row r="27" spans="2:133" ht="11.25" customHeight="1" x14ac:dyDescent="0.2">
      <c r="B27" s="605" t="s">
        <v>300</v>
      </c>
      <c r="C27" s="606"/>
      <c r="D27" s="606"/>
      <c r="E27" s="606"/>
      <c r="F27" s="606"/>
      <c r="G27" s="606"/>
      <c r="H27" s="606"/>
      <c r="I27" s="606"/>
      <c r="J27" s="606"/>
      <c r="K27" s="606"/>
      <c r="L27" s="606"/>
      <c r="M27" s="606"/>
      <c r="N27" s="606"/>
      <c r="O27" s="606"/>
      <c r="P27" s="606"/>
      <c r="Q27" s="607"/>
      <c r="R27" s="608">
        <v>20213</v>
      </c>
      <c r="S27" s="609"/>
      <c r="T27" s="609"/>
      <c r="U27" s="609"/>
      <c r="V27" s="609"/>
      <c r="W27" s="609"/>
      <c r="X27" s="609"/>
      <c r="Y27" s="610"/>
      <c r="Z27" s="646">
        <v>0.4</v>
      </c>
      <c r="AA27" s="646"/>
      <c r="AB27" s="646"/>
      <c r="AC27" s="646"/>
      <c r="AD27" s="647">
        <v>262</v>
      </c>
      <c r="AE27" s="647"/>
      <c r="AF27" s="647"/>
      <c r="AG27" s="647"/>
      <c r="AH27" s="647"/>
      <c r="AI27" s="647"/>
      <c r="AJ27" s="647"/>
      <c r="AK27" s="647"/>
      <c r="AL27" s="611">
        <v>0</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521755</v>
      </c>
      <c r="BH27" s="609"/>
      <c r="BI27" s="609"/>
      <c r="BJ27" s="609"/>
      <c r="BK27" s="609"/>
      <c r="BL27" s="609"/>
      <c r="BM27" s="609"/>
      <c r="BN27" s="610"/>
      <c r="BO27" s="646">
        <v>100</v>
      </c>
      <c r="BP27" s="646"/>
      <c r="BQ27" s="646"/>
      <c r="BR27" s="646"/>
      <c r="BS27" s="647">
        <v>2131</v>
      </c>
      <c r="BT27" s="647"/>
      <c r="BU27" s="647"/>
      <c r="BV27" s="647"/>
      <c r="BW27" s="647"/>
      <c r="BX27" s="647"/>
      <c r="BY27" s="647"/>
      <c r="BZ27" s="647"/>
      <c r="CA27" s="647"/>
      <c r="CB27" s="687"/>
      <c r="CD27" s="605" t="s">
        <v>302</v>
      </c>
      <c r="CE27" s="606"/>
      <c r="CF27" s="606"/>
      <c r="CG27" s="606"/>
      <c r="CH27" s="606"/>
      <c r="CI27" s="606"/>
      <c r="CJ27" s="606"/>
      <c r="CK27" s="606"/>
      <c r="CL27" s="606"/>
      <c r="CM27" s="606"/>
      <c r="CN27" s="606"/>
      <c r="CO27" s="606"/>
      <c r="CP27" s="606"/>
      <c r="CQ27" s="607"/>
      <c r="CR27" s="608">
        <v>257484</v>
      </c>
      <c r="CS27" s="621"/>
      <c r="CT27" s="621"/>
      <c r="CU27" s="621"/>
      <c r="CV27" s="621"/>
      <c r="CW27" s="621"/>
      <c r="CX27" s="621"/>
      <c r="CY27" s="622"/>
      <c r="CZ27" s="611">
        <v>6</v>
      </c>
      <c r="DA27" s="623"/>
      <c r="DB27" s="623"/>
      <c r="DC27" s="624"/>
      <c r="DD27" s="614">
        <v>76975</v>
      </c>
      <c r="DE27" s="621"/>
      <c r="DF27" s="621"/>
      <c r="DG27" s="621"/>
      <c r="DH27" s="621"/>
      <c r="DI27" s="621"/>
      <c r="DJ27" s="621"/>
      <c r="DK27" s="622"/>
      <c r="DL27" s="614">
        <v>76533</v>
      </c>
      <c r="DM27" s="621"/>
      <c r="DN27" s="621"/>
      <c r="DO27" s="621"/>
      <c r="DP27" s="621"/>
      <c r="DQ27" s="621"/>
      <c r="DR27" s="621"/>
      <c r="DS27" s="621"/>
      <c r="DT27" s="621"/>
      <c r="DU27" s="621"/>
      <c r="DV27" s="622"/>
      <c r="DW27" s="611">
        <v>2.7</v>
      </c>
      <c r="DX27" s="623"/>
      <c r="DY27" s="623"/>
      <c r="DZ27" s="623"/>
      <c r="EA27" s="623"/>
      <c r="EB27" s="623"/>
      <c r="EC27" s="635"/>
    </row>
    <row r="28" spans="2:133" ht="11.25" customHeight="1" x14ac:dyDescent="0.2">
      <c r="B28" s="605" t="s">
        <v>303</v>
      </c>
      <c r="C28" s="606"/>
      <c r="D28" s="606"/>
      <c r="E28" s="606"/>
      <c r="F28" s="606"/>
      <c r="G28" s="606"/>
      <c r="H28" s="606"/>
      <c r="I28" s="606"/>
      <c r="J28" s="606"/>
      <c r="K28" s="606"/>
      <c r="L28" s="606"/>
      <c r="M28" s="606"/>
      <c r="N28" s="606"/>
      <c r="O28" s="606"/>
      <c r="P28" s="606"/>
      <c r="Q28" s="607"/>
      <c r="R28" s="608">
        <v>38636</v>
      </c>
      <c r="S28" s="609"/>
      <c r="T28" s="609"/>
      <c r="U28" s="609"/>
      <c r="V28" s="609"/>
      <c r="W28" s="609"/>
      <c r="X28" s="609"/>
      <c r="Y28" s="610"/>
      <c r="Z28" s="646">
        <v>0.8</v>
      </c>
      <c r="AA28" s="646"/>
      <c r="AB28" s="646"/>
      <c r="AC28" s="646"/>
      <c r="AD28" s="647">
        <v>10066</v>
      </c>
      <c r="AE28" s="647"/>
      <c r="AF28" s="647"/>
      <c r="AG28" s="647"/>
      <c r="AH28" s="647"/>
      <c r="AI28" s="647"/>
      <c r="AJ28" s="647"/>
      <c r="AK28" s="647"/>
      <c r="AL28" s="611">
        <v>0.4</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429139</v>
      </c>
      <c r="CS28" s="609"/>
      <c r="CT28" s="609"/>
      <c r="CU28" s="609"/>
      <c r="CV28" s="609"/>
      <c r="CW28" s="609"/>
      <c r="CX28" s="609"/>
      <c r="CY28" s="610"/>
      <c r="CZ28" s="611">
        <v>10</v>
      </c>
      <c r="DA28" s="623"/>
      <c r="DB28" s="623"/>
      <c r="DC28" s="624"/>
      <c r="DD28" s="614">
        <v>429139</v>
      </c>
      <c r="DE28" s="609"/>
      <c r="DF28" s="609"/>
      <c r="DG28" s="609"/>
      <c r="DH28" s="609"/>
      <c r="DI28" s="609"/>
      <c r="DJ28" s="609"/>
      <c r="DK28" s="610"/>
      <c r="DL28" s="614">
        <v>429139</v>
      </c>
      <c r="DM28" s="609"/>
      <c r="DN28" s="609"/>
      <c r="DO28" s="609"/>
      <c r="DP28" s="609"/>
      <c r="DQ28" s="609"/>
      <c r="DR28" s="609"/>
      <c r="DS28" s="609"/>
      <c r="DT28" s="609"/>
      <c r="DU28" s="609"/>
      <c r="DV28" s="610"/>
      <c r="DW28" s="611">
        <v>15.3</v>
      </c>
      <c r="DX28" s="623"/>
      <c r="DY28" s="623"/>
      <c r="DZ28" s="623"/>
      <c r="EA28" s="623"/>
      <c r="EB28" s="623"/>
      <c r="EC28" s="635"/>
    </row>
    <row r="29" spans="2:133" ht="11.25" customHeight="1" x14ac:dyDescent="0.2">
      <c r="B29" s="605" t="s">
        <v>305</v>
      </c>
      <c r="C29" s="606"/>
      <c r="D29" s="606"/>
      <c r="E29" s="606"/>
      <c r="F29" s="606"/>
      <c r="G29" s="606"/>
      <c r="H29" s="606"/>
      <c r="I29" s="606"/>
      <c r="J29" s="606"/>
      <c r="K29" s="606"/>
      <c r="L29" s="606"/>
      <c r="M29" s="606"/>
      <c r="N29" s="606"/>
      <c r="O29" s="606"/>
      <c r="P29" s="606"/>
      <c r="Q29" s="607"/>
      <c r="R29" s="608">
        <v>3688</v>
      </c>
      <c r="S29" s="609"/>
      <c r="T29" s="609"/>
      <c r="U29" s="609"/>
      <c r="V29" s="609"/>
      <c r="W29" s="609"/>
      <c r="X29" s="609"/>
      <c r="Y29" s="610"/>
      <c r="Z29" s="646">
        <v>0.1</v>
      </c>
      <c r="AA29" s="646"/>
      <c r="AB29" s="646"/>
      <c r="AC29" s="646"/>
      <c r="AD29" s="647" t="s">
        <v>236</v>
      </c>
      <c r="AE29" s="647"/>
      <c r="AF29" s="647"/>
      <c r="AG29" s="647"/>
      <c r="AH29" s="647"/>
      <c r="AI29" s="647"/>
      <c r="AJ29" s="647"/>
      <c r="AK29" s="647"/>
      <c r="AL29" s="611" t="s">
        <v>130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306</v>
      </c>
      <c r="CE29" s="628"/>
      <c r="CF29" s="605" t="s">
        <v>307</v>
      </c>
      <c r="CG29" s="606"/>
      <c r="CH29" s="606"/>
      <c r="CI29" s="606"/>
      <c r="CJ29" s="606"/>
      <c r="CK29" s="606"/>
      <c r="CL29" s="606"/>
      <c r="CM29" s="606"/>
      <c r="CN29" s="606"/>
      <c r="CO29" s="606"/>
      <c r="CP29" s="606"/>
      <c r="CQ29" s="607"/>
      <c r="CR29" s="608">
        <v>429138</v>
      </c>
      <c r="CS29" s="621"/>
      <c r="CT29" s="621"/>
      <c r="CU29" s="621"/>
      <c r="CV29" s="621"/>
      <c r="CW29" s="621"/>
      <c r="CX29" s="621"/>
      <c r="CY29" s="622"/>
      <c r="CZ29" s="611">
        <v>10</v>
      </c>
      <c r="DA29" s="623"/>
      <c r="DB29" s="623"/>
      <c r="DC29" s="624"/>
      <c r="DD29" s="614">
        <v>429138</v>
      </c>
      <c r="DE29" s="621"/>
      <c r="DF29" s="621"/>
      <c r="DG29" s="621"/>
      <c r="DH29" s="621"/>
      <c r="DI29" s="621"/>
      <c r="DJ29" s="621"/>
      <c r="DK29" s="622"/>
      <c r="DL29" s="614">
        <v>429138</v>
      </c>
      <c r="DM29" s="621"/>
      <c r="DN29" s="621"/>
      <c r="DO29" s="621"/>
      <c r="DP29" s="621"/>
      <c r="DQ29" s="621"/>
      <c r="DR29" s="621"/>
      <c r="DS29" s="621"/>
      <c r="DT29" s="621"/>
      <c r="DU29" s="621"/>
      <c r="DV29" s="622"/>
      <c r="DW29" s="611">
        <v>15.3</v>
      </c>
      <c r="DX29" s="623"/>
      <c r="DY29" s="623"/>
      <c r="DZ29" s="623"/>
      <c r="EA29" s="623"/>
      <c r="EB29" s="623"/>
      <c r="EC29" s="635"/>
    </row>
    <row r="30" spans="2:133" ht="11.25" customHeight="1" x14ac:dyDescent="0.2">
      <c r="B30" s="605" t="s">
        <v>308</v>
      </c>
      <c r="C30" s="606"/>
      <c r="D30" s="606"/>
      <c r="E30" s="606"/>
      <c r="F30" s="606"/>
      <c r="G30" s="606"/>
      <c r="H30" s="606"/>
      <c r="I30" s="606"/>
      <c r="J30" s="606"/>
      <c r="K30" s="606"/>
      <c r="L30" s="606"/>
      <c r="M30" s="606"/>
      <c r="N30" s="606"/>
      <c r="O30" s="606"/>
      <c r="P30" s="606"/>
      <c r="Q30" s="607"/>
      <c r="R30" s="608">
        <v>393100</v>
      </c>
      <c r="S30" s="609"/>
      <c r="T30" s="609"/>
      <c r="U30" s="609"/>
      <c r="V30" s="609"/>
      <c r="W30" s="609"/>
      <c r="X30" s="609"/>
      <c r="Y30" s="610"/>
      <c r="Z30" s="646">
        <v>8.6</v>
      </c>
      <c r="AA30" s="646"/>
      <c r="AB30" s="646"/>
      <c r="AC30" s="646"/>
      <c r="AD30" s="647" t="s">
        <v>130</v>
      </c>
      <c r="AE30" s="647"/>
      <c r="AF30" s="647"/>
      <c r="AG30" s="647"/>
      <c r="AH30" s="647"/>
      <c r="AI30" s="647"/>
      <c r="AJ30" s="647"/>
      <c r="AK30" s="647"/>
      <c r="AL30" s="611" t="s">
        <v>130</v>
      </c>
      <c r="AM30" s="612"/>
      <c r="AN30" s="612"/>
      <c r="AO30" s="648"/>
      <c r="AP30" s="660" t="s">
        <v>224</v>
      </c>
      <c r="AQ30" s="661"/>
      <c r="AR30" s="661"/>
      <c r="AS30" s="661"/>
      <c r="AT30" s="661"/>
      <c r="AU30" s="661"/>
      <c r="AV30" s="661"/>
      <c r="AW30" s="661"/>
      <c r="AX30" s="661"/>
      <c r="AY30" s="661"/>
      <c r="AZ30" s="661"/>
      <c r="BA30" s="661"/>
      <c r="BB30" s="661"/>
      <c r="BC30" s="661"/>
      <c r="BD30" s="661"/>
      <c r="BE30" s="661"/>
      <c r="BF30" s="662"/>
      <c r="BG30" s="660" t="s">
        <v>309</v>
      </c>
      <c r="BH30" s="678"/>
      <c r="BI30" s="678"/>
      <c r="BJ30" s="678"/>
      <c r="BK30" s="678"/>
      <c r="BL30" s="678"/>
      <c r="BM30" s="678"/>
      <c r="BN30" s="678"/>
      <c r="BO30" s="678"/>
      <c r="BP30" s="678"/>
      <c r="BQ30" s="679"/>
      <c r="BR30" s="660" t="s">
        <v>310</v>
      </c>
      <c r="BS30" s="678"/>
      <c r="BT30" s="678"/>
      <c r="BU30" s="678"/>
      <c r="BV30" s="678"/>
      <c r="BW30" s="678"/>
      <c r="BX30" s="678"/>
      <c r="BY30" s="678"/>
      <c r="BZ30" s="678"/>
      <c r="CA30" s="678"/>
      <c r="CB30" s="679"/>
      <c r="CD30" s="629"/>
      <c r="CE30" s="630"/>
      <c r="CF30" s="605" t="s">
        <v>311</v>
      </c>
      <c r="CG30" s="606"/>
      <c r="CH30" s="606"/>
      <c r="CI30" s="606"/>
      <c r="CJ30" s="606"/>
      <c r="CK30" s="606"/>
      <c r="CL30" s="606"/>
      <c r="CM30" s="606"/>
      <c r="CN30" s="606"/>
      <c r="CO30" s="606"/>
      <c r="CP30" s="606"/>
      <c r="CQ30" s="607"/>
      <c r="CR30" s="608">
        <v>415357</v>
      </c>
      <c r="CS30" s="609"/>
      <c r="CT30" s="609"/>
      <c r="CU30" s="609"/>
      <c r="CV30" s="609"/>
      <c r="CW30" s="609"/>
      <c r="CX30" s="609"/>
      <c r="CY30" s="610"/>
      <c r="CZ30" s="611">
        <v>9.6999999999999993</v>
      </c>
      <c r="DA30" s="623"/>
      <c r="DB30" s="623"/>
      <c r="DC30" s="624"/>
      <c r="DD30" s="614">
        <v>415357</v>
      </c>
      <c r="DE30" s="609"/>
      <c r="DF30" s="609"/>
      <c r="DG30" s="609"/>
      <c r="DH30" s="609"/>
      <c r="DI30" s="609"/>
      <c r="DJ30" s="609"/>
      <c r="DK30" s="610"/>
      <c r="DL30" s="614">
        <v>415357</v>
      </c>
      <c r="DM30" s="609"/>
      <c r="DN30" s="609"/>
      <c r="DO30" s="609"/>
      <c r="DP30" s="609"/>
      <c r="DQ30" s="609"/>
      <c r="DR30" s="609"/>
      <c r="DS30" s="609"/>
      <c r="DT30" s="609"/>
      <c r="DU30" s="609"/>
      <c r="DV30" s="610"/>
      <c r="DW30" s="611">
        <v>14.8</v>
      </c>
      <c r="DX30" s="623"/>
      <c r="DY30" s="623"/>
      <c r="DZ30" s="623"/>
      <c r="EA30" s="623"/>
      <c r="EB30" s="623"/>
      <c r="EC30" s="635"/>
    </row>
    <row r="31" spans="2:133" ht="11.25" customHeight="1" x14ac:dyDescent="0.2">
      <c r="B31" s="675" t="s">
        <v>312</v>
      </c>
      <c r="C31" s="676"/>
      <c r="D31" s="676"/>
      <c r="E31" s="676"/>
      <c r="F31" s="676"/>
      <c r="G31" s="676"/>
      <c r="H31" s="676"/>
      <c r="I31" s="676"/>
      <c r="J31" s="676"/>
      <c r="K31" s="676"/>
      <c r="L31" s="676"/>
      <c r="M31" s="676"/>
      <c r="N31" s="676"/>
      <c r="O31" s="676"/>
      <c r="P31" s="676"/>
      <c r="Q31" s="677"/>
      <c r="R31" s="608" t="s">
        <v>130</v>
      </c>
      <c r="S31" s="609"/>
      <c r="T31" s="609"/>
      <c r="U31" s="609"/>
      <c r="V31" s="609"/>
      <c r="W31" s="609"/>
      <c r="X31" s="609"/>
      <c r="Y31" s="610"/>
      <c r="Z31" s="646" t="s">
        <v>130</v>
      </c>
      <c r="AA31" s="646"/>
      <c r="AB31" s="646"/>
      <c r="AC31" s="646"/>
      <c r="AD31" s="647" t="s">
        <v>130</v>
      </c>
      <c r="AE31" s="647"/>
      <c r="AF31" s="647"/>
      <c r="AG31" s="647"/>
      <c r="AH31" s="647"/>
      <c r="AI31" s="647"/>
      <c r="AJ31" s="647"/>
      <c r="AK31" s="647"/>
      <c r="AL31" s="611" t="s">
        <v>130</v>
      </c>
      <c r="AM31" s="612"/>
      <c r="AN31" s="612"/>
      <c r="AO31" s="648"/>
      <c r="AP31" s="680" t="s">
        <v>313</v>
      </c>
      <c r="AQ31" s="681"/>
      <c r="AR31" s="681"/>
      <c r="AS31" s="681"/>
      <c r="AT31" s="682" t="s">
        <v>314</v>
      </c>
      <c r="AU31" s="212"/>
      <c r="AV31" s="212"/>
      <c r="AW31" s="212"/>
      <c r="AX31" s="666" t="s">
        <v>188</v>
      </c>
      <c r="AY31" s="667"/>
      <c r="AZ31" s="667"/>
      <c r="BA31" s="667"/>
      <c r="BB31" s="667"/>
      <c r="BC31" s="667"/>
      <c r="BD31" s="667"/>
      <c r="BE31" s="667"/>
      <c r="BF31" s="668"/>
      <c r="BG31" s="670">
        <v>99.1</v>
      </c>
      <c r="BH31" s="671"/>
      <c r="BI31" s="671"/>
      <c r="BJ31" s="671"/>
      <c r="BK31" s="671"/>
      <c r="BL31" s="671"/>
      <c r="BM31" s="672">
        <v>96.3</v>
      </c>
      <c r="BN31" s="671"/>
      <c r="BO31" s="671"/>
      <c r="BP31" s="671"/>
      <c r="BQ31" s="673"/>
      <c r="BR31" s="670">
        <v>99.2</v>
      </c>
      <c r="BS31" s="671"/>
      <c r="BT31" s="671"/>
      <c r="BU31" s="671"/>
      <c r="BV31" s="671"/>
      <c r="BW31" s="671"/>
      <c r="BX31" s="672">
        <v>96.2</v>
      </c>
      <c r="BY31" s="671"/>
      <c r="BZ31" s="671"/>
      <c r="CA31" s="671"/>
      <c r="CB31" s="673"/>
      <c r="CD31" s="629"/>
      <c r="CE31" s="630"/>
      <c r="CF31" s="605" t="s">
        <v>315</v>
      </c>
      <c r="CG31" s="606"/>
      <c r="CH31" s="606"/>
      <c r="CI31" s="606"/>
      <c r="CJ31" s="606"/>
      <c r="CK31" s="606"/>
      <c r="CL31" s="606"/>
      <c r="CM31" s="606"/>
      <c r="CN31" s="606"/>
      <c r="CO31" s="606"/>
      <c r="CP31" s="606"/>
      <c r="CQ31" s="607"/>
      <c r="CR31" s="608">
        <v>13781</v>
      </c>
      <c r="CS31" s="621"/>
      <c r="CT31" s="621"/>
      <c r="CU31" s="621"/>
      <c r="CV31" s="621"/>
      <c r="CW31" s="621"/>
      <c r="CX31" s="621"/>
      <c r="CY31" s="622"/>
      <c r="CZ31" s="611">
        <v>0.3</v>
      </c>
      <c r="DA31" s="623"/>
      <c r="DB31" s="623"/>
      <c r="DC31" s="624"/>
      <c r="DD31" s="614">
        <v>13781</v>
      </c>
      <c r="DE31" s="621"/>
      <c r="DF31" s="621"/>
      <c r="DG31" s="621"/>
      <c r="DH31" s="621"/>
      <c r="DI31" s="621"/>
      <c r="DJ31" s="621"/>
      <c r="DK31" s="622"/>
      <c r="DL31" s="614">
        <v>13781</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2">
      <c r="B32" s="605" t="s">
        <v>316</v>
      </c>
      <c r="C32" s="606"/>
      <c r="D32" s="606"/>
      <c r="E32" s="606"/>
      <c r="F32" s="606"/>
      <c r="G32" s="606"/>
      <c r="H32" s="606"/>
      <c r="I32" s="606"/>
      <c r="J32" s="606"/>
      <c r="K32" s="606"/>
      <c r="L32" s="606"/>
      <c r="M32" s="606"/>
      <c r="N32" s="606"/>
      <c r="O32" s="606"/>
      <c r="P32" s="606"/>
      <c r="Q32" s="607"/>
      <c r="R32" s="608">
        <v>304616</v>
      </c>
      <c r="S32" s="609"/>
      <c r="T32" s="609"/>
      <c r="U32" s="609"/>
      <c r="V32" s="609"/>
      <c r="W32" s="609"/>
      <c r="X32" s="609"/>
      <c r="Y32" s="610"/>
      <c r="Z32" s="646">
        <v>6.7</v>
      </c>
      <c r="AA32" s="646"/>
      <c r="AB32" s="646"/>
      <c r="AC32" s="646"/>
      <c r="AD32" s="647" t="s">
        <v>236</v>
      </c>
      <c r="AE32" s="647"/>
      <c r="AF32" s="647"/>
      <c r="AG32" s="647"/>
      <c r="AH32" s="647"/>
      <c r="AI32" s="647"/>
      <c r="AJ32" s="647"/>
      <c r="AK32" s="647"/>
      <c r="AL32" s="611" t="s">
        <v>130</v>
      </c>
      <c r="AM32" s="612"/>
      <c r="AN32" s="612"/>
      <c r="AO32" s="648"/>
      <c r="AP32" s="649"/>
      <c r="AQ32" s="650"/>
      <c r="AR32" s="650"/>
      <c r="AS32" s="650"/>
      <c r="AT32" s="683"/>
      <c r="AU32" s="208" t="s">
        <v>317</v>
      </c>
      <c r="AX32" s="605" t="s">
        <v>318</v>
      </c>
      <c r="AY32" s="606"/>
      <c r="AZ32" s="606"/>
      <c r="BA32" s="606"/>
      <c r="BB32" s="606"/>
      <c r="BC32" s="606"/>
      <c r="BD32" s="606"/>
      <c r="BE32" s="606"/>
      <c r="BF32" s="607"/>
      <c r="BG32" s="674">
        <v>99.3</v>
      </c>
      <c r="BH32" s="621"/>
      <c r="BI32" s="621"/>
      <c r="BJ32" s="621"/>
      <c r="BK32" s="621"/>
      <c r="BL32" s="621"/>
      <c r="BM32" s="612">
        <v>97.9</v>
      </c>
      <c r="BN32" s="621"/>
      <c r="BO32" s="621"/>
      <c r="BP32" s="621"/>
      <c r="BQ32" s="644"/>
      <c r="BR32" s="674">
        <v>99.4</v>
      </c>
      <c r="BS32" s="621"/>
      <c r="BT32" s="621"/>
      <c r="BU32" s="621"/>
      <c r="BV32" s="621"/>
      <c r="BW32" s="621"/>
      <c r="BX32" s="612">
        <v>97.8</v>
      </c>
      <c r="BY32" s="621"/>
      <c r="BZ32" s="621"/>
      <c r="CA32" s="621"/>
      <c r="CB32" s="644"/>
      <c r="CD32" s="631"/>
      <c r="CE32" s="632"/>
      <c r="CF32" s="605" t="s">
        <v>319</v>
      </c>
      <c r="CG32" s="606"/>
      <c r="CH32" s="606"/>
      <c r="CI32" s="606"/>
      <c r="CJ32" s="606"/>
      <c r="CK32" s="606"/>
      <c r="CL32" s="606"/>
      <c r="CM32" s="606"/>
      <c r="CN32" s="606"/>
      <c r="CO32" s="606"/>
      <c r="CP32" s="606"/>
      <c r="CQ32" s="607"/>
      <c r="CR32" s="608">
        <v>1</v>
      </c>
      <c r="CS32" s="609"/>
      <c r="CT32" s="609"/>
      <c r="CU32" s="609"/>
      <c r="CV32" s="609"/>
      <c r="CW32" s="609"/>
      <c r="CX32" s="609"/>
      <c r="CY32" s="610"/>
      <c r="CZ32" s="611">
        <v>0</v>
      </c>
      <c r="DA32" s="623"/>
      <c r="DB32" s="623"/>
      <c r="DC32" s="624"/>
      <c r="DD32" s="614">
        <v>1</v>
      </c>
      <c r="DE32" s="609"/>
      <c r="DF32" s="609"/>
      <c r="DG32" s="609"/>
      <c r="DH32" s="609"/>
      <c r="DI32" s="609"/>
      <c r="DJ32" s="609"/>
      <c r="DK32" s="610"/>
      <c r="DL32" s="614">
        <v>1</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2">
      <c r="B33" s="605" t="s">
        <v>320</v>
      </c>
      <c r="C33" s="606"/>
      <c r="D33" s="606"/>
      <c r="E33" s="606"/>
      <c r="F33" s="606"/>
      <c r="G33" s="606"/>
      <c r="H33" s="606"/>
      <c r="I33" s="606"/>
      <c r="J33" s="606"/>
      <c r="K33" s="606"/>
      <c r="L33" s="606"/>
      <c r="M33" s="606"/>
      <c r="N33" s="606"/>
      <c r="O33" s="606"/>
      <c r="P33" s="606"/>
      <c r="Q33" s="607"/>
      <c r="R33" s="608">
        <v>8885</v>
      </c>
      <c r="S33" s="609"/>
      <c r="T33" s="609"/>
      <c r="U33" s="609"/>
      <c r="V33" s="609"/>
      <c r="W33" s="609"/>
      <c r="X33" s="609"/>
      <c r="Y33" s="610"/>
      <c r="Z33" s="646">
        <v>0.2</v>
      </c>
      <c r="AA33" s="646"/>
      <c r="AB33" s="646"/>
      <c r="AC33" s="646"/>
      <c r="AD33" s="647">
        <v>932</v>
      </c>
      <c r="AE33" s="647"/>
      <c r="AF33" s="647"/>
      <c r="AG33" s="647"/>
      <c r="AH33" s="647"/>
      <c r="AI33" s="647"/>
      <c r="AJ33" s="647"/>
      <c r="AK33" s="647"/>
      <c r="AL33" s="611">
        <v>0</v>
      </c>
      <c r="AM33" s="612"/>
      <c r="AN33" s="612"/>
      <c r="AO33" s="648"/>
      <c r="AP33" s="651"/>
      <c r="AQ33" s="652"/>
      <c r="AR33" s="652"/>
      <c r="AS33" s="652"/>
      <c r="AT33" s="684"/>
      <c r="AU33" s="213"/>
      <c r="AV33" s="213"/>
      <c r="AW33" s="213"/>
      <c r="AX33" s="589" t="s">
        <v>321</v>
      </c>
      <c r="AY33" s="590"/>
      <c r="AZ33" s="590"/>
      <c r="BA33" s="590"/>
      <c r="BB33" s="590"/>
      <c r="BC33" s="590"/>
      <c r="BD33" s="590"/>
      <c r="BE33" s="590"/>
      <c r="BF33" s="591"/>
      <c r="BG33" s="669">
        <v>98.9</v>
      </c>
      <c r="BH33" s="593"/>
      <c r="BI33" s="593"/>
      <c r="BJ33" s="593"/>
      <c r="BK33" s="593"/>
      <c r="BL33" s="593"/>
      <c r="BM33" s="639">
        <v>95.3</v>
      </c>
      <c r="BN33" s="593"/>
      <c r="BO33" s="593"/>
      <c r="BP33" s="593"/>
      <c r="BQ33" s="656"/>
      <c r="BR33" s="669">
        <v>99</v>
      </c>
      <c r="BS33" s="593"/>
      <c r="BT33" s="593"/>
      <c r="BU33" s="593"/>
      <c r="BV33" s="593"/>
      <c r="BW33" s="593"/>
      <c r="BX33" s="639">
        <v>95.1</v>
      </c>
      <c r="BY33" s="593"/>
      <c r="BZ33" s="593"/>
      <c r="CA33" s="593"/>
      <c r="CB33" s="656"/>
      <c r="CD33" s="605" t="s">
        <v>322</v>
      </c>
      <c r="CE33" s="606"/>
      <c r="CF33" s="606"/>
      <c r="CG33" s="606"/>
      <c r="CH33" s="606"/>
      <c r="CI33" s="606"/>
      <c r="CJ33" s="606"/>
      <c r="CK33" s="606"/>
      <c r="CL33" s="606"/>
      <c r="CM33" s="606"/>
      <c r="CN33" s="606"/>
      <c r="CO33" s="606"/>
      <c r="CP33" s="606"/>
      <c r="CQ33" s="607"/>
      <c r="CR33" s="608">
        <v>2358934</v>
      </c>
      <c r="CS33" s="621"/>
      <c r="CT33" s="621"/>
      <c r="CU33" s="621"/>
      <c r="CV33" s="621"/>
      <c r="CW33" s="621"/>
      <c r="CX33" s="621"/>
      <c r="CY33" s="622"/>
      <c r="CZ33" s="611">
        <v>54.9</v>
      </c>
      <c r="DA33" s="623"/>
      <c r="DB33" s="623"/>
      <c r="DC33" s="624"/>
      <c r="DD33" s="614">
        <v>1773437</v>
      </c>
      <c r="DE33" s="621"/>
      <c r="DF33" s="621"/>
      <c r="DG33" s="621"/>
      <c r="DH33" s="621"/>
      <c r="DI33" s="621"/>
      <c r="DJ33" s="621"/>
      <c r="DK33" s="622"/>
      <c r="DL33" s="614">
        <v>1173474</v>
      </c>
      <c r="DM33" s="621"/>
      <c r="DN33" s="621"/>
      <c r="DO33" s="621"/>
      <c r="DP33" s="621"/>
      <c r="DQ33" s="621"/>
      <c r="DR33" s="621"/>
      <c r="DS33" s="621"/>
      <c r="DT33" s="621"/>
      <c r="DU33" s="621"/>
      <c r="DV33" s="622"/>
      <c r="DW33" s="611">
        <v>41.7</v>
      </c>
      <c r="DX33" s="623"/>
      <c r="DY33" s="623"/>
      <c r="DZ33" s="623"/>
      <c r="EA33" s="623"/>
      <c r="EB33" s="623"/>
      <c r="EC33" s="635"/>
    </row>
    <row r="34" spans="2:133" ht="11.25" customHeight="1" x14ac:dyDescent="0.2">
      <c r="B34" s="605" t="s">
        <v>323</v>
      </c>
      <c r="C34" s="606"/>
      <c r="D34" s="606"/>
      <c r="E34" s="606"/>
      <c r="F34" s="606"/>
      <c r="G34" s="606"/>
      <c r="H34" s="606"/>
      <c r="I34" s="606"/>
      <c r="J34" s="606"/>
      <c r="K34" s="606"/>
      <c r="L34" s="606"/>
      <c r="M34" s="606"/>
      <c r="N34" s="606"/>
      <c r="O34" s="606"/>
      <c r="P34" s="606"/>
      <c r="Q34" s="607"/>
      <c r="R34" s="608">
        <v>34610</v>
      </c>
      <c r="S34" s="609"/>
      <c r="T34" s="609"/>
      <c r="U34" s="609"/>
      <c r="V34" s="609"/>
      <c r="W34" s="609"/>
      <c r="X34" s="609"/>
      <c r="Y34" s="610"/>
      <c r="Z34" s="646">
        <v>0.8</v>
      </c>
      <c r="AA34" s="646"/>
      <c r="AB34" s="646"/>
      <c r="AC34" s="646"/>
      <c r="AD34" s="647" t="s">
        <v>130</v>
      </c>
      <c r="AE34" s="647"/>
      <c r="AF34" s="647"/>
      <c r="AG34" s="647"/>
      <c r="AH34" s="647"/>
      <c r="AI34" s="647"/>
      <c r="AJ34" s="647"/>
      <c r="AK34" s="647"/>
      <c r="AL34" s="611" t="s">
        <v>130</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324</v>
      </c>
      <c r="CE34" s="606"/>
      <c r="CF34" s="606"/>
      <c r="CG34" s="606"/>
      <c r="CH34" s="606"/>
      <c r="CI34" s="606"/>
      <c r="CJ34" s="606"/>
      <c r="CK34" s="606"/>
      <c r="CL34" s="606"/>
      <c r="CM34" s="606"/>
      <c r="CN34" s="606"/>
      <c r="CO34" s="606"/>
      <c r="CP34" s="606"/>
      <c r="CQ34" s="607"/>
      <c r="CR34" s="608">
        <v>588812</v>
      </c>
      <c r="CS34" s="609"/>
      <c r="CT34" s="609"/>
      <c r="CU34" s="609"/>
      <c r="CV34" s="609"/>
      <c r="CW34" s="609"/>
      <c r="CX34" s="609"/>
      <c r="CY34" s="610"/>
      <c r="CZ34" s="611">
        <v>13.7</v>
      </c>
      <c r="DA34" s="623"/>
      <c r="DB34" s="623"/>
      <c r="DC34" s="624"/>
      <c r="DD34" s="614">
        <v>401390</v>
      </c>
      <c r="DE34" s="609"/>
      <c r="DF34" s="609"/>
      <c r="DG34" s="609"/>
      <c r="DH34" s="609"/>
      <c r="DI34" s="609"/>
      <c r="DJ34" s="609"/>
      <c r="DK34" s="610"/>
      <c r="DL34" s="614">
        <v>301863</v>
      </c>
      <c r="DM34" s="609"/>
      <c r="DN34" s="609"/>
      <c r="DO34" s="609"/>
      <c r="DP34" s="609"/>
      <c r="DQ34" s="609"/>
      <c r="DR34" s="609"/>
      <c r="DS34" s="609"/>
      <c r="DT34" s="609"/>
      <c r="DU34" s="609"/>
      <c r="DV34" s="610"/>
      <c r="DW34" s="611">
        <v>10.7</v>
      </c>
      <c r="DX34" s="623"/>
      <c r="DY34" s="623"/>
      <c r="DZ34" s="623"/>
      <c r="EA34" s="623"/>
      <c r="EB34" s="623"/>
      <c r="EC34" s="635"/>
    </row>
    <row r="35" spans="2:133" ht="11.25" customHeight="1" x14ac:dyDescent="0.2">
      <c r="B35" s="605" t="s">
        <v>325</v>
      </c>
      <c r="C35" s="606"/>
      <c r="D35" s="606"/>
      <c r="E35" s="606"/>
      <c r="F35" s="606"/>
      <c r="G35" s="606"/>
      <c r="H35" s="606"/>
      <c r="I35" s="606"/>
      <c r="J35" s="606"/>
      <c r="K35" s="606"/>
      <c r="L35" s="606"/>
      <c r="M35" s="606"/>
      <c r="N35" s="606"/>
      <c r="O35" s="606"/>
      <c r="P35" s="606"/>
      <c r="Q35" s="607"/>
      <c r="R35" s="608">
        <v>81629</v>
      </c>
      <c r="S35" s="609"/>
      <c r="T35" s="609"/>
      <c r="U35" s="609"/>
      <c r="V35" s="609"/>
      <c r="W35" s="609"/>
      <c r="X35" s="609"/>
      <c r="Y35" s="610"/>
      <c r="Z35" s="646">
        <v>1.8</v>
      </c>
      <c r="AA35" s="646"/>
      <c r="AB35" s="646"/>
      <c r="AC35" s="646"/>
      <c r="AD35" s="647" t="s">
        <v>130</v>
      </c>
      <c r="AE35" s="647"/>
      <c r="AF35" s="647"/>
      <c r="AG35" s="647"/>
      <c r="AH35" s="647"/>
      <c r="AI35" s="647"/>
      <c r="AJ35" s="647"/>
      <c r="AK35" s="647"/>
      <c r="AL35" s="611" t="s">
        <v>130</v>
      </c>
      <c r="AM35" s="612"/>
      <c r="AN35" s="612"/>
      <c r="AO35" s="648"/>
      <c r="AP35" s="218"/>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32997</v>
      </c>
      <c r="CS35" s="621"/>
      <c r="CT35" s="621"/>
      <c r="CU35" s="621"/>
      <c r="CV35" s="621"/>
      <c r="CW35" s="621"/>
      <c r="CX35" s="621"/>
      <c r="CY35" s="622"/>
      <c r="CZ35" s="611">
        <v>0.8</v>
      </c>
      <c r="DA35" s="623"/>
      <c r="DB35" s="623"/>
      <c r="DC35" s="624"/>
      <c r="DD35" s="614">
        <v>29919</v>
      </c>
      <c r="DE35" s="621"/>
      <c r="DF35" s="621"/>
      <c r="DG35" s="621"/>
      <c r="DH35" s="621"/>
      <c r="DI35" s="621"/>
      <c r="DJ35" s="621"/>
      <c r="DK35" s="622"/>
      <c r="DL35" s="614">
        <v>16901</v>
      </c>
      <c r="DM35" s="621"/>
      <c r="DN35" s="621"/>
      <c r="DO35" s="621"/>
      <c r="DP35" s="621"/>
      <c r="DQ35" s="621"/>
      <c r="DR35" s="621"/>
      <c r="DS35" s="621"/>
      <c r="DT35" s="621"/>
      <c r="DU35" s="621"/>
      <c r="DV35" s="622"/>
      <c r="DW35" s="611">
        <v>0.6</v>
      </c>
      <c r="DX35" s="623"/>
      <c r="DY35" s="623"/>
      <c r="DZ35" s="623"/>
      <c r="EA35" s="623"/>
      <c r="EB35" s="623"/>
      <c r="EC35" s="635"/>
    </row>
    <row r="36" spans="2:133" ht="11.25" customHeight="1" x14ac:dyDescent="0.2">
      <c r="B36" s="605" t="s">
        <v>329</v>
      </c>
      <c r="C36" s="606"/>
      <c r="D36" s="606"/>
      <c r="E36" s="606"/>
      <c r="F36" s="606"/>
      <c r="G36" s="606"/>
      <c r="H36" s="606"/>
      <c r="I36" s="606"/>
      <c r="J36" s="606"/>
      <c r="K36" s="606"/>
      <c r="L36" s="606"/>
      <c r="M36" s="606"/>
      <c r="N36" s="606"/>
      <c r="O36" s="606"/>
      <c r="P36" s="606"/>
      <c r="Q36" s="607"/>
      <c r="R36" s="608">
        <v>321218</v>
      </c>
      <c r="S36" s="609"/>
      <c r="T36" s="609"/>
      <c r="U36" s="609"/>
      <c r="V36" s="609"/>
      <c r="W36" s="609"/>
      <c r="X36" s="609"/>
      <c r="Y36" s="610"/>
      <c r="Z36" s="646">
        <v>7</v>
      </c>
      <c r="AA36" s="646"/>
      <c r="AB36" s="646"/>
      <c r="AC36" s="646"/>
      <c r="AD36" s="647" t="s">
        <v>130</v>
      </c>
      <c r="AE36" s="647"/>
      <c r="AF36" s="647"/>
      <c r="AG36" s="647"/>
      <c r="AH36" s="647"/>
      <c r="AI36" s="647"/>
      <c r="AJ36" s="647"/>
      <c r="AK36" s="647"/>
      <c r="AL36" s="611" t="s">
        <v>236</v>
      </c>
      <c r="AM36" s="612"/>
      <c r="AN36" s="612"/>
      <c r="AO36" s="648"/>
      <c r="AP36" s="218"/>
      <c r="AQ36" s="657" t="s">
        <v>330</v>
      </c>
      <c r="AR36" s="658"/>
      <c r="AS36" s="658"/>
      <c r="AT36" s="658"/>
      <c r="AU36" s="658"/>
      <c r="AV36" s="658"/>
      <c r="AW36" s="658"/>
      <c r="AX36" s="658"/>
      <c r="AY36" s="659"/>
      <c r="AZ36" s="663">
        <v>629913</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24703</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716703</v>
      </c>
      <c r="CS36" s="609"/>
      <c r="CT36" s="609"/>
      <c r="CU36" s="609"/>
      <c r="CV36" s="609"/>
      <c r="CW36" s="609"/>
      <c r="CX36" s="609"/>
      <c r="CY36" s="610"/>
      <c r="CZ36" s="611">
        <v>16.7</v>
      </c>
      <c r="DA36" s="623"/>
      <c r="DB36" s="623"/>
      <c r="DC36" s="624"/>
      <c r="DD36" s="614">
        <v>425956</v>
      </c>
      <c r="DE36" s="609"/>
      <c r="DF36" s="609"/>
      <c r="DG36" s="609"/>
      <c r="DH36" s="609"/>
      <c r="DI36" s="609"/>
      <c r="DJ36" s="609"/>
      <c r="DK36" s="610"/>
      <c r="DL36" s="614">
        <v>350775</v>
      </c>
      <c r="DM36" s="609"/>
      <c r="DN36" s="609"/>
      <c r="DO36" s="609"/>
      <c r="DP36" s="609"/>
      <c r="DQ36" s="609"/>
      <c r="DR36" s="609"/>
      <c r="DS36" s="609"/>
      <c r="DT36" s="609"/>
      <c r="DU36" s="609"/>
      <c r="DV36" s="610"/>
      <c r="DW36" s="611">
        <v>12.5</v>
      </c>
      <c r="DX36" s="623"/>
      <c r="DY36" s="623"/>
      <c r="DZ36" s="623"/>
      <c r="EA36" s="623"/>
      <c r="EB36" s="623"/>
      <c r="EC36" s="635"/>
    </row>
    <row r="37" spans="2:133" ht="11.25" customHeight="1" x14ac:dyDescent="0.2">
      <c r="B37" s="605" t="s">
        <v>333</v>
      </c>
      <c r="C37" s="606"/>
      <c r="D37" s="606"/>
      <c r="E37" s="606"/>
      <c r="F37" s="606"/>
      <c r="G37" s="606"/>
      <c r="H37" s="606"/>
      <c r="I37" s="606"/>
      <c r="J37" s="606"/>
      <c r="K37" s="606"/>
      <c r="L37" s="606"/>
      <c r="M37" s="606"/>
      <c r="N37" s="606"/>
      <c r="O37" s="606"/>
      <c r="P37" s="606"/>
      <c r="Q37" s="607"/>
      <c r="R37" s="608">
        <v>41860</v>
      </c>
      <c r="S37" s="609"/>
      <c r="T37" s="609"/>
      <c r="U37" s="609"/>
      <c r="V37" s="609"/>
      <c r="W37" s="609"/>
      <c r="X37" s="609"/>
      <c r="Y37" s="610"/>
      <c r="Z37" s="646">
        <v>0.9</v>
      </c>
      <c r="AA37" s="646"/>
      <c r="AB37" s="646"/>
      <c r="AC37" s="646"/>
      <c r="AD37" s="647">
        <v>693</v>
      </c>
      <c r="AE37" s="647"/>
      <c r="AF37" s="647"/>
      <c r="AG37" s="647"/>
      <c r="AH37" s="647"/>
      <c r="AI37" s="647"/>
      <c r="AJ37" s="647"/>
      <c r="AK37" s="647"/>
      <c r="AL37" s="611">
        <v>0</v>
      </c>
      <c r="AM37" s="612"/>
      <c r="AN37" s="612"/>
      <c r="AO37" s="648"/>
      <c r="AQ37" s="641" t="s">
        <v>334</v>
      </c>
      <c r="AR37" s="642"/>
      <c r="AS37" s="642"/>
      <c r="AT37" s="642"/>
      <c r="AU37" s="642"/>
      <c r="AV37" s="642"/>
      <c r="AW37" s="642"/>
      <c r="AX37" s="642"/>
      <c r="AY37" s="643"/>
      <c r="AZ37" s="608">
        <v>178088</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16766</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173397</v>
      </c>
      <c r="CS37" s="621"/>
      <c r="CT37" s="621"/>
      <c r="CU37" s="621"/>
      <c r="CV37" s="621"/>
      <c r="CW37" s="621"/>
      <c r="CX37" s="621"/>
      <c r="CY37" s="622"/>
      <c r="CZ37" s="611">
        <v>4</v>
      </c>
      <c r="DA37" s="623"/>
      <c r="DB37" s="623"/>
      <c r="DC37" s="624"/>
      <c r="DD37" s="614">
        <v>167400</v>
      </c>
      <c r="DE37" s="621"/>
      <c r="DF37" s="621"/>
      <c r="DG37" s="621"/>
      <c r="DH37" s="621"/>
      <c r="DI37" s="621"/>
      <c r="DJ37" s="621"/>
      <c r="DK37" s="622"/>
      <c r="DL37" s="614">
        <v>167400</v>
      </c>
      <c r="DM37" s="621"/>
      <c r="DN37" s="621"/>
      <c r="DO37" s="621"/>
      <c r="DP37" s="621"/>
      <c r="DQ37" s="621"/>
      <c r="DR37" s="621"/>
      <c r="DS37" s="621"/>
      <c r="DT37" s="621"/>
      <c r="DU37" s="621"/>
      <c r="DV37" s="622"/>
      <c r="DW37" s="611">
        <v>6</v>
      </c>
      <c r="DX37" s="623"/>
      <c r="DY37" s="623"/>
      <c r="DZ37" s="623"/>
      <c r="EA37" s="623"/>
      <c r="EB37" s="623"/>
      <c r="EC37" s="635"/>
    </row>
    <row r="38" spans="2:133" ht="11.25" customHeight="1" x14ac:dyDescent="0.2">
      <c r="B38" s="605" t="s">
        <v>337</v>
      </c>
      <c r="C38" s="606"/>
      <c r="D38" s="606"/>
      <c r="E38" s="606"/>
      <c r="F38" s="606"/>
      <c r="G38" s="606"/>
      <c r="H38" s="606"/>
      <c r="I38" s="606"/>
      <c r="J38" s="606"/>
      <c r="K38" s="606"/>
      <c r="L38" s="606"/>
      <c r="M38" s="606"/>
      <c r="N38" s="606"/>
      <c r="O38" s="606"/>
      <c r="P38" s="606"/>
      <c r="Q38" s="607"/>
      <c r="R38" s="608">
        <v>358428</v>
      </c>
      <c r="S38" s="609"/>
      <c r="T38" s="609"/>
      <c r="U38" s="609"/>
      <c r="V38" s="609"/>
      <c r="W38" s="609"/>
      <c r="X38" s="609"/>
      <c r="Y38" s="610"/>
      <c r="Z38" s="646">
        <v>7.9</v>
      </c>
      <c r="AA38" s="646"/>
      <c r="AB38" s="646"/>
      <c r="AC38" s="646"/>
      <c r="AD38" s="647" t="s">
        <v>236</v>
      </c>
      <c r="AE38" s="647"/>
      <c r="AF38" s="647"/>
      <c r="AG38" s="647"/>
      <c r="AH38" s="647"/>
      <c r="AI38" s="647"/>
      <c r="AJ38" s="647"/>
      <c r="AK38" s="647"/>
      <c r="AL38" s="611" t="s">
        <v>236</v>
      </c>
      <c r="AM38" s="612"/>
      <c r="AN38" s="612"/>
      <c r="AO38" s="648"/>
      <c r="AQ38" s="641" t="s">
        <v>338</v>
      </c>
      <c r="AR38" s="642"/>
      <c r="AS38" s="642"/>
      <c r="AT38" s="642"/>
      <c r="AU38" s="642"/>
      <c r="AV38" s="642"/>
      <c r="AW38" s="642"/>
      <c r="AX38" s="642"/>
      <c r="AY38" s="643"/>
      <c r="AZ38" s="608">
        <v>67107</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686</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572387</v>
      </c>
      <c r="CS38" s="609"/>
      <c r="CT38" s="609"/>
      <c r="CU38" s="609"/>
      <c r="CV38" s="609"/>
      <c r="CW38" s="609"/>
      <c r="CX38" s="609"/>
      <c r="CY38" s="610"/>
      <c r="CZ38" s="611">
        <v>13.3</v>
      </c>
      <c r="DA38" s="623"/>
      <c r="DB38" s="623"/>
      <c r="DC38" s="624"/>
      <c r="DD38" s="614">
        <v>512453</v>
      </c>
      <c r="DE38" s="609"/>
      <c r="DF38" s="609"/>
      <c r="DG38" s="609"/>
      <c r="DH38" s="609"/>
      <c r="DI38" s="609"/>
      <c r="DJ38" s="609"/>
      <c r="DK38" s="610"/>
      <c r="DL38" s="614">
        <v>503935</v>
      </c>
      <c r="DM38" s="609"/>
      <c r="DN38" s="609"/>
      <c r="DO38" s="609"/>
      <c r="DP38" s="609"/>
      <c r="DQ38" s="609"/>
      <c r="DR38" s="609"/>
      <c r="DS38" s="609"/>
      <c r="DT38" s="609"/>
      <c r="DU38" s="609"/>
      <c r="DV38" s="610"/>
      <c r="DW38" s="611">
        <v>17.899999999999999</v>
      </c>
      <c r="DX38" s="623"/>
      <c r="DY38" s="623"/>
      <c r="DZ38" s="623"/>
      <c r="EA38" s="623"/>
      <c r="EB38" s="623"/>
      <c r="EC38" s="635"/>
    </row>
    <row r="39" spans="2:133" ht="11.25" customHeight="1" x14ac:dyDescent="0.2">
      <c r="B39" s="605" t="s">
        <v>341</v>
      </c>
      <c r="C39" s="606"/>
      <c r="D39" s="606"/>
      <c r="E39" s="606"/>
      <c r="F39" s="606"/>
      <c r="G39" s="606"/>
      <c r="H39" s="606"/>
      <c r="I39" s="606"/>
      <c r="J39" s="606"/>
      <c r="K39" s="606"/>
      <c r="L39" s="606"/>
      <c r="M39" s="606"/>
      <c r="N39" s="606"/>
      <c r="O39" s="606"/>
      <c r="P39" s="606"/>
      <c r="Q39" s="607"/>
      <c r="R39" s="608" t="s">
        <v>236</v>
      </c>
      <c r="S39" s="609"/>
      <c r="T39" s="609"/>
      <c r="U39" s="609"/>
      <c r="V39" s="609"/>
      <c r="W39" s="609"/>
      <c r="X39" s="609"/>
      <c r="Y39" s="610"/>
      <c r="Z39" s="646" t="s">
        <v>236</v>
      </c>
      <c r="AA39" s="646"/>
      <c r="AB39" s="646"/>
      <c r="AC39" s="646"/>
      <c r="AD39" s="647" t="s">
        <v>236</v>
      </c>
      <c r="AE39" s="647"/>
      <c r="AF39" s="647"/>
      <c r="AG39" s="647"/>
      <c r="AH39" s="647"/>
      <c r="AI39" s="647"/>
      <c r="AJ39" s="647"/>
      <c r="AK39" s="647"/>
      <c r="AL39" s="611" t="s">
        <v>236</v>
      </c>
      <c r="AM39" s="612"/>
      <c r="AN39" s="612"/>
      <c r="AO39" s="648"/>
      <c r="AQ39" s="641" t="s">
        <v>342</v>
      </c>
      <c r="AR39" s="642"/>
      <c r="AS39" s="642"/>
      <c r="AT39" s="642"/>
      <c r="AU39" s="642"/>
      <c r="AV39" s="642"/>
      <c r="AW39" s="642"/>
      <c r="AX39" s="642"/>
      <c r="AY39" s="643"/>
      <c r="AZ39" s="608">
        <v>54232</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997</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443322</v>
      </c>
      <c r="CS39" s="621"/>
      <c r="CT39" s="621"/>
      <c r="CU39" s="621"/>
      <c r="CV39" s="621"/>
      <c r="CW39" s="621"/>
      <c r="CX39" s="621"/>
      <c r="CY39" s="622"/>
      <c r="CZ39" s="611">
        <v>10.3</v>
      </c>
      <c r="DA39" s="623"/>
      <c r="DB39" s="623"/>
      <c r="DC39" s="624"/>
      <c r="DD39" s="614">
        <v>403626</v>
      </c>
      <c r="DE39" s="621"/>
      <c r="DF39" s="621"/>
      <c r="DG39" s="621"/>
      <c r="DH39" s="621"/>
      <c r="DI39" s="621"/>
      <c r="DJ39" s="621"/>
      <c r="DK39" s="622"/>
      <c r="DL39" s="614" t="s">
        <v>130</v>
      </c>
      <c r="DM39" s="621"/>
      <c r="DN39" s="621"/>
      <c r="DO39" s="621"/>
      <c r="DP39" s="621"/>
      <c r="DQ39" s="621"/>
      <c r="DR39" s="621"/>
      <c r="DS39" s="621"/>
      <c r="DT39" s="621"/>
      <c r="DU39" s="621"/>
      <c r="DV39" s="622"/>
      <c r="DW39" s="611" t="s">
        <v>236</v>
      </c>
      <c r="DX39" s="623"/>
      <c r="DY39" s="623"/>
      <c r="DZ39" s="623"/>
      <c r="EA39" s="623"/>
      <c r="EB39" s="623"/>
      <c r="EC39" s="635"/>
    </row>
    <row r="40" spans="2:133" ht="11.25" customHeight="1" x14ac:dyDescent="0.2">
      <c r="B40" s="605" t="s">
        <v>345</v>
      </c>
      <c r="C40" s="606"/>
      <c r="D40" s="606"/>
      <c r="E40" s="606"/>
      <c r="F40" s="606"/>
      <c r="G40" s="606"/>
      <c r="H40" s="606"/>
      <c r="I40" s="606"/>
      <c r="J40" s="606"/>
      <c r="K40" s="606"/>
      <c r="L40" s="606"/>
      <c r="M40" s="606"/>
      <c r="N40" s="606"/>
      <c r="O40" s="606"/>
      <c r="P40" s="606"/>
      <c r="Q40" s="607"/>
      <c r="R40" s="608">
        <v>25728</v>
      </c>
      <c r="S40" s="609"/>
      <c r="T40" s="609"/>
      <c r="U40" s="609"/>
      <c r="V40" s="609"/>
      <c r="W40" s="609"/>
      <c r="X40" s="609"/>
      <c r="Y40" s="610"/>
      <c r="Z40" s="646">
        <v>0.6</v>
      </c>
      <c r="AA40" s="646"/>
      <c r="AB40" s="646"/>
      <c r="AC40" s="646"/>
      <c r="AD40" s="647" t="s">
        <v>130</v>
      </c>
      <c r="AE40" s="647"/>
      <c r="AF40" s="647"/>
      <c r="AG40" s="647"/>
      <c r="AH40" s="647"/>
      <c r="AI40" s="647"/>
      <c r="AJ40" s="647"/>
      <c r="AK40" s="647"/>
      <c r="AL40" s="611" t="s">
        <v>236</v>
      </c>
      <c r="AM40" s="612"/>
      <c r="AN40" s="612"/>
      <c r="AO40" s="648"/>
      <c r="AQ40" s="641" t="s">
        <v>346</v>
      </c>
      <c r="AR40" s="642"/>
      <c r="AS40" s="642"/>
      <c r="AT40" s="642"/>
      <c r="AU40" s="642"/>
      <c r="AV40" s="642"/>
      <c r="AW40" s="642"/>
      <c r="AX40" s="642"/>
      <c r="AY40" s="643"/>
      <c r="AZ40" s="608">
        <v>3294</v>
      </c>
      <c r="BA40" s="609"/>
      <c r="BB40" s="609"/>
      <c r="BC40" s="609"/>
      <c r="BD40" s="621"/>
      <c r="BE40" s="621"/>
      <c r="BF40" s="644"/>
      <c r="BG40" s="649" t="s">
        <v>347</v>
      </c>
      <c r="BH40" s="650"/>
      <c r="BI40" s="650"/>
      <c r="BJ40" s="650"/>
      <c r="BK40" s="650"/>
      <c r="BL40" s="214"/>
      <c r="BM40" s="606" t="s">
        <v>348</v>
      </c>
      <c r="BN40" s="606"/>
      <c r="BO40" s="606"/>
      <c r="BP40" s="606"/>
      <c r="BQ40" s="606"/>
      <c r="BR40" s="606"/>
      <c r="BS40" s="606"/>
      <c r="BT40" s="606"/>
      <c r="BU40" s="607"/>
      <c r="BV40" s="608">
        <v>72</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4713</v>
      </c>
      <c r="CS40" s="609"/>
      <c r="CT40" s="609"/>
      <c r="CU40" s="609"/>
      <c r="CV40" s="609"/>
      <c r="CW40" s="609"/>
      <c r="CX40" s="609"/>
      <c r="CY40" s="610"/>
      <c r="CZ40" s="611">
        <v>0.1</v>
      </c>
      <c r="DA40" s="623"/>
      <c r="DB40" s="623"/>
      <c r="DC40" s="624"/>
      <c r="DD40" s="614">
        <v>93</v>
      </c>
      <c r="DE40" s="609"/>
      <c r="DF40" s="609"/>
      <c r="DG40" s="609"/>
      <c r="DH40" s="609"/>
      <c r="DI40" s="609"/>
      <c r="DJ40" s="609"/>
      <c r="DK40" s="610"/>
      <c r="DL40" s="614" t="s">
        <v>236</v>
      </c>
      <c r="DM40" s="609"/>
      <c r="DN40" s="609"/>
      <c r="DO40" s="609"/>
      <c r="DP40" s="609"/>
      <c r="DQ40" s="609"/>
      <c r="DR40" s="609"/>
      <c r="DS40" s="609"/>
      <c r="DT40" s="609"/>
      <c r="DU40" s="609"/>
      <c r="DV40" s="610"/>
      <c r="DW40" s="611" t="s">
        <v>236</v>
      </c>
      <c r="DX40" s="623"/>
      <c r="DY40" s="623"/>
      <c r="DZ40" s="623"/>
      <c r="EA40" s="623"/>
      <c r="EB40" s="623"/>
      <c r="EC40" s="635"/>
    </row>
    <row r="41" spans="2:133" ht="11.25" customHeight="1" x14ac:dyDescent="0.2">
      <c r="B41" s="589" t="s">
        <v>350</v>
      </c>
      <c r="C41" s="590"/>
      <c r="D41" s="590"/>
      <c r="E41" s="590"/>
      <c r="F41" s="590"/>
      <c r="G41" s="590"/>
      <c r="H41" s="590"/>
      <c r="I41" s="590"/>
      <c r="J41" s="590"/>
      <c r="K41" s="590"/>
      <c r="L41" s="590"/>
      <c r="M41" s="590"/>
      <c r="N41" s="590"/>
      <c r="O41" s="590"/>
      <c r="P41" s="590"/>
      <c r="Q41" s="591"/>
      <c r="R41" s="592">
        <v>4560137</v>
      </c>
      <c r="S41" s="633"/>
      <c r="T41" s="633"/>
      <c r="U41" s="633"/>
      <c r="V41" s="633"/>
      <c r="W41" s="633"/>
      <c r="X41" s="633"/>
      <c r="Y41" s="636"/>
      <c r="Z41" s="637">
        <v>100</v>
      </c>
      <c r="AA41" s="637"/>
      <c r="AB41" s="637"/>
      <c r="AC41" s="637"/>
      <c r="AD41" s="638">
        <v>2786589</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61776</v>
      </c>
      <c r="BA41" s="609"/>
      <c r="BB41" s="609"/>
      <c r="BC41" s="609"/>
      <c r="BD41" s="621"/>
      <c r="BE41" s="621"/>
      <c r="BF41" s="644"/>
      <c r="BG41" s="649"/>
      <c r="BH41" s="650"/>
      <c r="BI41" s="650"/>
      <c r="BJ41" s="650"/>
      <c r="BK41" s="650"/>
      <c r="BL41" s="214"/>
      <c r="BM41" s="606" t="s">
        <v>352</v>
      </c>
      <c r="BN41" s="606"/>
      <c r="BO41" s="606"/>
      <c r="BP41" s="606"/>
      <c r="BQ41" s="606"/>
      <c r="BR41" s="606"/>
      <c r="BS41" s="606"/>
      <c r="BT41" s="606"/>
      <c r="BU41" s="607"/>
      <c r="BV41" s="608" t="s">
        <v>236</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236</v>
      </c>
      <c r="CS41" s="621"/>
      <c r="CT41" s="621"/>
      <c r="CU41" s="621"/>
      <c r="CV41" s="621"/>
      <c r="CW41" s="621"/>
      <c r="CX41" s="621"/>
      <c r="CY41" s="622"/>
      <c r="CZ41" s="611" t="s">
        <v>236</v>
      </c>
      <c r="DA41" s="623"/>
      <c r="DB41" s="623"/>
      <c r="DC41" s="624"/>
      <c r="DD41" s="614" t="s">
        <v>130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354</v>
      </c>
      <c r="AR42" s="654"/>
      <c r="AS42" s="654"/>
      <c r="AT42" s="654"/>
      <c r="AU42" s="654"/>
      <c r="AV42" s="654"/>
      <c r="AW42" s="654"/>
      <c r="AX42" s="654"/>
      <c r="AY42" s="655"/>
      <c r="AZ42" s="592">
        <v>265416</v>
      </c>
      <c r="BA42" s="633"/>
      <c r="BB42" s="633"/>
      <c r="BC42" s="633"/>
      <c r="BD42" s="593"/>
      <c r="BE42" s="593"/>
      <c r="BF42" s="656"/>
      <c r="BG42" s="651"/>
      <c r="BH42" s="652"/>
      <c r="BI42" s="652"/>
      <c r="BJ42" s="652"/>
      <c r="BK42" s="652"/>
      <c r="BL42" s="215"/>
      <c r="BM42" s="590" t="s">
        <v>355</v>
      </c>
      <c r="BN42" s="590"/>
      <c r="BO42" s="590"/>
      <c r="BP42" s="590"/>
      <c r="BQ42" s="590"/>
      <c r="BR42" s="590"/>
      <c r="BS42" s="590"/>
      <c r="BT42" s="590"/>
      <c r="BU42" s="591"/>
      <c r="BV42" s="592">
        <v>414</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500472</v>
      </c>
      <c r="CS42" s="621"/>
      <c r="CT42" s="621"/>
      <c r="CU42" s="621"/>
      <c r="CV42" s="621"/>
      <c r="CW42" s="621"/>
      <c r="CX42" s="621"/>
      <c r="CY42" s="622"/>
      <c r="CZ42" s="611">
        <v>11.7</v>
      </c>
      <c r="DA42" s="623"/>
      <c r="DB42" s="623"/>
      <c r="DC42" s="624"/>
      <c r="DD42" s="614">
        <v>76774</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357</v>
      </c>
      <c r="CD43" s="605" t="s">
        <v>358</v>
      </c>
      <c r="CE43" s="606"/>
      <c r="CF43" s="606"/>
      <c r="CG43" s="606"/>
      <c r="CH43" s="606"/>
      <c r="CI43" s="606"/>
      <c r="CJ43" s="606"/>
      <c r="CK43" s="606"/>
      <c r="CL43" s="606"/>
      <c r="CM43" s="606"/>
      <c r="CN43" s="606"/>
      <c r="CO43" s="606"/>
      <c r="CP43" s="606"/>
      <c r="CQ43" s="607"/>
      <c r="CR43" s="608">
        <v>11633</v>
      </c>
      <c r="CS43" s="621"/>
      <c r="CT43" s="621"/>
      <c r="CU43" s="621"/>
      <c r="CV43" s="621"/>
      <c r="CW43" s="621"/>
      <c r="CX43" s="621"/>
      <c r="CY43" s="622"/>
      <c r="CZ43" s="611">
        <v>0.3</v>
      </c>
      <c r="DA43" s="623"/>
      <c r="DB43" s="623"/>
      <c r="DC43" s="624"/>
      <c r="DD43" s="614">
        <v>11633</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360</v>
      </c>
      <c r="CG44" s="606"/>
      <c r="CH44" s="606"/>
      <c r="CI44" s="606"/>
      <c r="CJ44" s="606"/>
      <c r="CK44" s="606"/>
      <c r="CL44" s="606"/>
      <c r="CM44" s="606"/>
      <c r="CN44" s="606"/>
      <c r="CO44" s="606"/>
      <c r="CP44" s="606"/>
      <c r="CQ44" s="607"/>
      <c r="CR44" s="608">
        <v>485179</v>
      </c>
      <c r="CS44" s="609"/>
      <c r="CT44" s="609"/>
      <c r="CU44" s="609"/>
      <c r="CV44" s="609"/>
      <c r="CW44" s="609"/>
      <c r="CX44" s="609"/>
      <c r="CY44" s="610"/>
      <c r="CZ44" s="611">
        <v>11.3</v>
      </c>
      <c r="DA44" s="612"/>
      <c r="DB44" s="612"/>
      <c r="DC44" s="613"/>
      <c r="DD44" s="614">
        <v>73341</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47091</v>
      </c>
      <c r="CS45" s="621"/>
      <c r="CT45" s="621"/>
      <c r="CU45" s="621"/>
      <c r="CV45" s="621"/>
      <c r="CW45" s="621"/>
      <c r="CX45" s="621"/>
      <c r="CY45" s="622"/>
      <c r="CZ45" s="611">
        <v>1.1000000000000001</v>
      </c>
      <c r="DA45" s="623"/>
      <c r="DB45" s="623"/>
      <c r="DC45" s="624"/>
      <c r="DD45" s="614">
        <v>4286</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363</v>
      </c>
      <c r="CG46" s="606"/>
      <c r="CH46" s="606"/>
      <c r="CI46" s="606"/>
      <c r="CJ46" s="606"/>
      <c r="CK46" s="606"/>
      <c r="CL46" s="606"/>
      <c r="CM46" s="606"/>
      <c r="CN46" s="606"/>
      <c r="CO46" s="606"/>
      <c r="CP46" s="606"/>
      <c r="CQ46" s="607"/>
      <c r="CR46" s="608">
        <v>422687</v>
      </c>
      <c r="CS46" s="609"/>
      <c r="CT46" s="609"/>
      <c r="CU46" s="609"/>
      <c r="CV46" s="609"/>
      <c r="CW46" s="609"/>
      <c r="CX46" s="609"/>
      <c r="CY46" s="610"/>
      <c r="CZ46" s="611">
        <v>9.8000000000000007</v>
      </c>
      <c r="DA46" s="612"/>
      <c r="DB46" s="612"/>
      <c r="DC46" s="613"/>
      <c r="DD46" s="614">
        <v>59654</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364</v>
      </c>
      <c r="CG47" s="606"/>
      <c r="CH47" s="606"/>
      <c r="CI47" s="606"/>
      <c r="CJ47" s="606"/>
      <c r="CK47" s="606"/>
      <c r="CL47" s="606"/>
      <c r="CM47" s="606"/>
      <c r="CN47" s="606"/>
      <c r="CO47" s="606"/>
      <c r="CP47" s="606"/>
      <c r="CQ47" s="607"/>
      <c r="CR47" s="608">
        <v>15293</v>
      </c>
      <c r="CS47" s="621"/>
      <c r="CT47" s="621"/>
      <c r="CU47" s="621"/>
      <c r="CV47" s="621"/>
      <c r="CW47" s="621"/>
      <c r="CX47" s="621"/>
      <c r="CY47" s="622"/>
      <c r="CZ47" s="611">
        <v>0.4</v>
      </c>
      <c r="DA47" s="623"/>
      <c r="DB47" s="623"/>
      <c r="DC47" s="624"/>
      <c r="DD47" s="614">
        <v>3433</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1" x14ac:dyDescent="0.2">
      <c r="B48" s="219"/>
      <c r="CD48" s="631"/>
      <c r="CE48" s="632"/>
      <c r="CF48" s="605" t="s">
        <v>365</v>
      </c>
      <c r="CG48" s="606"/>
      <c r="CH48" s="606"/>
      <c r="CI48" s="606"/>
      <c r="CJ48" s="606"/>
      <c r="CK48" s="606"/>
      <c r="CL48" s="606"/>
      <c r="CM48" s="606"/>
      <c r="CN48" s="606"/>
      <c r="CO48" s="606"/>
      <c r="CP48" s="606"/>
      <c r="CQ48" s="607"/>
      <c r="CR48" s="608" t="s">
        <v>236</v>
      </c>
      <c r="CS48" s="609"/>
      <c r="CT48" s="609"/>
      <c r="CU48" s="609"/>
      <c r="CV48" s="609"/>
      <c r="CW48" s="609"/>
      <c r="CX48" s="609"/>
      <c r="CY48" s="610"/>
      <c r="CZ48" s="611" t="s">
        <v>130</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366</v>
      </c>
      <c r="CE49" s="590"/>
      <c r="CF49" s="590"/>
      <c r="CG49" s="590"/>
      <c r="CH49" s="590"/>
      <c r="CI49" s="590"/>
      <c r="CJ49" s="590"/>
      <c r="CK49" s="590"/>
      <c r="CL49" s="590"/>
      <c r="CM49" s="590"/>
      <c r="CN49" s="590"/>
      <c r="CO49" s="590"/>
      <c r="CP49" s="590"/>
      <c r="CQ49" s="591"/>
      <c r="CR49" s="592">
        <v>4295636</v>
      </c>
      <c r="CS49" s="593"/>
      <c r="CT49" s="593"/>
      <c r="CU49" s="593"/>
      <c r="CV49" s="593"/>
      <c r="CW49" s="593"/>
      <c r="CX49" s="593"/>
      <c r="CY49" s="594"/>
      <c r="CZ49" s="595">
        <v>100</v>
      </c>
      <c r="DA49" s="596"/>
      <c r="DB49" s="596"/>
      <c r="DC49" s="597"/>
      <c r="DD49" s="598">
        <v>3077755</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Agqu0aWeGoZjgxY2iNIRlPEQcYgEwWtKhZTcaeWb0iZ0Pz6kbqoiRiusg8KxMEa6fu6yBYVkhtrWoOswikVGpg==" saltValue="26W8uZ8bw0Y+t4WjCBJPv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35" sqref="AP35:AT35"/>
    </sheetView>
  </sheetViews>
  <sheetFormatPr defaultColWidth="0" defaultRowHeight="13" zeroHeight="1" x14ac:dyDescent="0.2"/>
  <cols>
    <col min="1" max="130" width="2.81640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389</v>
      </c>
      <c r="C7" s="1035"/>
      <c r="D7" s="1035"/>
      <c r="E7" s="1035"/>
      <c r="F7" s="1035"/>
      <c r="G7" s="1035"/>
      <c r="H7" s="1035"/>
      <c r="I7" s="1035"/>
      <c r="J7" s="1035"/>
      <c r="K7" s="1035"/>
      <c r="L7" s="1035"/>
      <c r="M7" s="1035"/>
      <c r="N7" s="1035"/>
      <c r="O7" s="1035"/>
      <c r="P7" s="1036"/>
      <c r="Q7" s="1089">
        <v>4594</v>
      </c>
      <c r="R7" s="1090"/>
      <c r="S7" s="1090"/>
      <c r="T7" s="1090"/>
      <c r="U7" s="1090"/>
      <c r="V7" s="1090">
        <v>4329</v>
      </c>
      <c r="W7" s="1090"/>
      <c r="X7" s="1090"/>
      <c r="Y7" s="1090"/>
      <c r="Z7" s="1090"/>
      <c r="AA7" s="1090">
        <v>265</v>
      </c>
      <c r="AB7" s="1090"/>
      <c r="AC7" s="1090"/>
      <c r="AD7" s="1090"/>
      <c r="AE7" s="1091"/>
      <c r="AF7" s="1092">
        <v>260</v>
      </c>
      <c r="AG7" s="1093"/>
      <c r="AH7" s="1093"/>
      <c r="AI7" s="1093"/>
      <c r="AJ7" s="1094"/>
      <c r="AK7" s="1095" t="s">
        <v>597</v>
      </c>
      <c r="AL7" s="1096"/>
      <c r="AM7" s="1096"/>
      <c r="AN7" s="1096"/>
      <c r="AO7" s="1096"/>
      <c r="AP7" s="1096">
        <v>3335</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2">
      <c r="A8" s="233">
        <v>2</v>
      </c>
      <c r="B8" s="1017" t="s">
        <v>390</v>
      </c>
      <c r="C8" s="1018"/>
      <c r="D8" s="1018"/>
      <c r="E8" s="1018"/>
      <c r="F8" s="1018"/>
      <c r="G8" s="1018"/>
      <c r="H8" s="1018"/>
      <c r="I8" s="1018"/>
      <c r="J8" s="1018"/>
      <c r="K8" s="1018"/>
      <c r="L8" s="1018"/>
      <c r="M8" s="1018"/>
      <c r="N8" s="1018"/>
      <c r="O8" s="1018"/>
      <c r="P8" s="1019"/>
      <c r="Q8" s="1025">
        <v>0</v>
      </c>
      <c r="R8" s="1026"/>
      <c r="S8" s="1026"/>
      <c r="T8" s="1026"/>
      <c r="U8" s="1026"/>
      <c r="V8" s="1026">
        <v>0</v>
      </c>
      <c r="W8" s="1026"/>
      <c r="X8" s="1026"/>
      <c r="Y8" s="1026"/>
      <c r="Z8" s="1026"/>
      <c r="AA8" s="1026">
        <v>0</v>
      </c>
      <c r="AB8" s="1026"/>
      <c r="AC8" s="1026"/>
      <c r="AD8" s="1026"/>
      <c r="AE8" s="1027"/>
      <c r="AF8" s="1022" t="s">
        <v>391</v>
      </c>
      <c r="AG8" s="1023"/>
      <c r="AH8" s="1023"/>
      <c r="AI8" s="1023"/>
      <c r="AJ8" s="1024"/>
      <c r="AK8" s="1067" t="s">
        <v>597</v>
      </c>
      <c r="AL8" s="1068"/>
      <c r="AM8" s="1068"/>
      <c r="AN8" s="1068"/>
      <c r="AO8" s="1068"/>
      <c r="AP8" s="1068">
        <v>0</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392</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393</v>
      </c>
      <c r="B23" s="924" t="s">
        <v>394</v>
      </c>
      <c r="C23" s="925"/>
      <c r="D23" s="925"/>
      <c r="E23" s="925"/>
      <c r="F23" s="925"/>
      <c r="G23" s="925"/>
      <c r="H23" s="925"/>
      <c r="I23" s="925"/>
      <c r="J23" s="925"/>
      <c r="K23" s="925"/>
      <c r="L23" s="925"/>
      <c r="M23" s="925"/>
      <c r="N23" s="925"/>
      <c r="O23" s="925"/>
      <c r="P23" s="935"/>
      <c r="Q23" s="1054">
        <v>4560</v>
      </c>
      <c r="R23" s="1048"/>
      <c r="S23" s="1048"/>
      <c r="T23" s="1048"/>
      <c r="U23" s="1048"/>
      <c r="V23" s="1048">
        <v>4296</v>
      </c>
      <c r="W23" s="1048"/>
      <c r="X23" s="1048"/>
      <c r="Y23" s="1048"/>
      <c r="Z23" s="1048"/>
      <c r="AA23" s="1048">
        <v>265</v>
      </c>
      <c r="AB23" s="1048"/>
      <c r="AC23" s="1048"/>
      <c r="AD23" s="1048"/>
      <c r="AE23" s="1055"/>
      <c r="AF23" s="1056">
        <v>260</v>
      </c>
      <c r="AG23" s="1048"/>
      <c r="AH23" s="1048"/>
      <c r="AI23" s="1048"/>
      <c r="AJ23" s="1057"/>
      <c r="AK23" s="1058"/>
      <c r="AL23" s="1059"/>
      <c r="AM23" s="1059"/>
      <c r="AN23" s="1059"/>
      <c r="AO23" s="1059"/>
      <c r="AP23" s="1048">
        <v>3335</v>
      </c>
      <c r="AQ23" s="1048"/>
      <c r="AR23" s="1048"/>
      <c r="AS23" s="1048"/>
      <c r="AT23" s="1048"/>
      <c r="AU23" s="1049"/>
      <c r="AV23" s="1049"/>
      <c r="AW23" s="1049"/>
      <c r="AX23" s="1049"/>
      <c r="AY23" s="1050"/>
      <c r="AZ23" s="1051" t="s">
        <v>395</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396</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397</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372</v>
      </c>
      <c r="B26" s="983"/>
      <c r="C26" s="983"/>
      <c r="D26" s="983"/>
      <c r="E26" s="983"/>
      <c r="F26" s="983"/>
      <c r="G26" s="983"/>
      <c r="H26" s="983"/>
      <c r="I26" s="983"/>
      <c r="J26" s="983"/>
      <c r="K26" s="983"/>
      <c r="L26" s="983"/>
      <c r="M26" s="983"/>
      <c r="N26" s="983"/>
      <c r="O26" s="983"/>
      <c r="P26" s="984"/>
      <c r="Q26" s="988" t="s">
        <v>398</v>
      </c>
      <c r="R26" s="989"/>
      <c r="S26" s="989"/>
      <c r="T26" s="989"/>
      <c r="U26" s="990"/>
      <c r="V26" s="988" t="s">
        <v>399</v>
      </c>
      <c r="W26" s="989"/>
      <c r="X26" s="989"/>
      <c r="Y26" s="989"/>
      <c r="Z26" s="990"/>
      <c r="AA26" s="988" t="s">
        <v>400</v>
      </c>
      <c r="AB26" s="989"/>
      <c r="AC26" s="989"/>
      <c r="AD26" s="989"/>
      <c r="AE26" s="989"/>
      <c r="AF26" s="1042" t="s">
        <v>401</v>
      </c>
      <c r="AG26" s="995"/>
      <c r="AH26" s="995"/>
      <c r="AI26" s="995"/>
      <c r="AJ26" s="1043"/>
      <c r="AK26" s="989" t="s">
        <v>402</v>
      </c>
      <c r="AL26" s="989"/>
      <c r="AM26" s="989"/>
      <c r="AN26" s="989"/>
      <c r="AO26" s="990"/>
      <c r="AP26" s="988" t="s">
        <v>403</v>
      </c>
      <c r="AQ26" s="989"/>
      <c r="AR26" s="989"/>
      <c r="AS26" s="989"/>
      <c r="AT26" s="990"/>
      <c r="AU26" s="988" t="s">
        <v>404</v>
      </c>
      <c r="AV26" s="989"/>
      <c r="AW26" s="989"/>
      <c r="AX26" s="989"/>
      <c r="AY26" s="990"/>
      <c r="AZ26" s="988" t="s">
        <v>405</v>
      </c>
      <c r="BA26" s="989"/>
      <c r="BB26" s="989"/>
      <c r="BC26" s="989"/>
      <c r="BD26" s="990"/>
      <c r="BE26" s="988" t="s">
        <v>379</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406</v>
      </c>
      <c r="C28" s="1035"/>
      <c r="D28" s="1035"/>
      <c r="E28" s="1035"/>
      <c r="F28" s="1035"/>
      <c r="G28" s="1035"/>
      <c r="H28" s="1035"/>
      <c r="I28" s="1035"/>
      <c r="J28" s="1035"/>
      <c r="K28" s="1035"/>
      <c r="L28" s="1035"/>
      <c r="M28" s="1035"/>
      <c r="N28" s="1035"/>
      <c r="O28" s="1035"/>
      <c r="P28" s="1036"/>
      <c r="Q28" s="1037">
        <v>616</v>
      </c>
      <c r="R28" s="1038"/>
      <c r="S28" s="1038"/>
      <c r="T28" s="1038"/>
      <c r="U28" s="1038"/>
      <c r="V28" s="1038">
        <v>591</v>
      </c>
      <c r="W28" s="1038"/>
      <c r="X28" s="1038"/>
      <c r="Y28" s="1038"/>
      <c r="Z28" s="1038"/>
      <c r="AA28" s="1038">
        <v>25</v>
      </c>
      <c r="AB28" s="1038"/>
      <c r="AC28" s="1038"/>
      <c r="AD28" s="1038"/>
      <c r="AE28" s="1039"/>
      <c r="AF28" s="1040">
        <v>25</v>
      </c>
      <c r="AG28" s="1038"/>
      <c r="AH28" s="1038"/>
      <c r="AI28" s="1038"/>
      <c r="AJ28" s="1041"/>
      <c r="AK28" s="1029">
        <v>62</v>
      </c>
      <c r="AL28" s="1030"/>
      <c r="AM28" s="1030"/>
      <c r="AN28" s="1030"/>
      <c r="AO28" s="1030"/>
      <c r="AP28" s="1030" t="s">
        <v>524</v>
      </c>
      <c r="AQ28" s="1030"/>
      <c r="AR28" s="1030"/>
      <c r="AS28" s="1030"/>
      <c r="AT28" s="1030"/>
      <c r="AU28" s="1030" t="s">
        <v>524</v>
      </c>
      <c r="AV28" s="1030"/>
      <c r="AW28" s="1030"/>
      <c r="AX28" s="1030"/>
      <c r="AY28" s="1030"/>
      <c r="AZ28" s="1031" t="s">
        <v>524</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407</v>
      </c>
      <c r="C29" s="1018"/>
      <c r="D29" s="1018"/>
      <c r="E29" s="1018"/>
      <c r="F29" s="1018"/>
      <c r="G29" s="1018"/>
      <c r="H29" s="1018"/>
      <c r="I29" s="1018"/>
      <c r="J29" s="1018"/>
      <c r="K29" s="1018"/>
      <c r="L29" s="1018"/>
      <c r="M29" s="1018"/>
      <c r="N29" s="1018"/>
      <c r="O29" s="1018"/>
      <c r="P29" s="1019"/>
      <c r="Q29" s="1025">
        <v>932</v>
      </c>
      <c r="R29" s="1026"/>
      <c r="S29" s="1026"/>
      <c r="T29" s="1026"/>
      <c r="U29" s="1026"/>
      <c r="V29" s="1026">
        <v>852</v>
      </c>
      <c r="W29" s="1026"/>
      <c r="X29" s="1026"/>
      <c r="Y29" s="1026"/>
      <c r="Z29" s="1026"/>
      <c r="AA29" s="1026">
        <v>80</v>
      </c>
      <c r="AB29" s="1026"/>
      <c r="AC29" s="1026"/>
      <c r="AD29" s="1026"/>
      <c r="AE29" s="1027"/>
      <c r="AF29" s="1022">
        <v>80</v>
      </c>
      <c r="AG29" s="1023"/>
      <c r="AH29" s="1023"/>
      <c r="AI29" s="1023"/>
      <c r="AJ29" s="1024"/>
      <c r="AK29" s="967">
        <v>143</v>
      </c>
      <c r="AL29" s="958"/>
      <c r="AM29" s="958"/>
      <c r="AN29" s="958"/>
      <c r="AO29" s="958"/>
      <c r="AP29" s="958" t="s">
        <v>524</v>
      </c>
      <c r="AQ29" s="958"/>
      <c r="AR29" s="958"/>
      <c r="AS29" s="958"/>
      <c r="AT29" s="958"/>
      <c r="AU29" s="958" t="s">
        <v>524</v>
      </c>
      <c r="AV29" s="958"/>
      <c r="AW29" s="958"/>
      <c r="AX29" s="958"/>
      <c r="AY29" s="958"/>
      <c r="AZ29" s="1028" t="s">
        <v>524</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408</v>
      </c>
      <c r="C30" s="1018"/>
      <c r="D30" s="1018"/>
      <c r="E30" s="1018"/>
      <c r="F30" s="1018"/>
      <c r="G30" s="1018"/>
      <c r="H30" s="1018"/>
      <c r="I30" s="1018"/>
      <c r="J30" s="1018"/>
      <c r="K30" s="1018"/>
      <c r="L30" s="1018"/>
      <c r="M30" s="1018"/>
      <c r="N30" s="1018"/>
      <c r="O30" s="1018"/>
      <c r="P30" s="1019"/>
      <c r="Q30" s="1025">
        <v>99</v>
      </c>
      <c r="R30" s="1026"/>
      <c r="S30" s="1026"/>
      <c r="T30" s="1026"/>
      <c r="U30" s="1026"/>
      <c r="V30" s="1026">
        <v>98</v>
      </c>
      <c r="W30" s="1026"/>
      <c r="X30" s="1026"/>
      <c r="Y30" s="1026"/>
      <c r="Z30" s="1026"/>
      <c r="AA30" s="1026">
        <v>1</v>
      </c>
      <c r="AB30" s="1026"/>
      <c r="AC30" s="1026"/>
      <c r="AD30" s="1026"/>
      <c r="AE30" s="1027"/>
      <c r="AF30" s="1022">
        <v>1</v>
      </c>
      <c r="AG30" s="1023"/>
      <c r="AH30" s="1023"/>
      <c r="AI30" s="1023"/>
      <c r="AJ30" s="1024"/>
      <c r="AK30" s="967">
        <v>32</v>
      </c>
      <c r="AL30" s="958"/>
      <c r="AM30" s="958"/>
      <c r="AN30" s="958"/>
      <c r="AO30" s="958"/>
      <c r="AP30" s="958" t="s">
        <v>524</v>
      </c>
      <c r="AQ30" s="958"/>
      <c r="AR30" s="958"/>
      <c r="AS30" s="958"/>
      <c r="AT30" s="958"/>
      <c r="AU30" s="958" t="s">
        <v>524</v>
      </c>
      <c r="AV30" s="958"/>
      <c r="AW30" s="958"/>
      <c r="AX30" s="958"/>
      <c r="AY30" s="958"/>
      <c r="AZ30" s="1028" t="s">
        <v>524</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409</v>
      </c>
      <c r="C31" s="1018"/>
      <c r="D31" s="1018"/>
      <c r="E31" s="1018"/>
      <c r="F31" s="1018"/>
      <c r="G31" s="1018"/>
      <c r="H31" s="1018"/>
      <c r="I31" s="1018"/>
      <c r="J31" s="1018"/>
      <c r="K31" s="1018"/>
      <c r="L31" s="1018"/>
      <c r="M31" s="1018"/>
      <c r="N31" s="1018"/>
      <c r="O31" s="1018"/>
      <c r="P31" s="1019"/>
      <c r="Q31" s="1025">
        <v>11</v>
      </c>
      <c r="R31" s="1026"/>
      <c r="S31" s="1026"/>
      <c r="T31" s="1026"/>
      <c r="U31" s="1026"/>
      <c r="V31" s="1026">
        <v>8</v>
      </c>
      <c r="W31" s="1026"/>
      <c r="X31" s="1026"/>
      <c r="Y31" s="1026"/>
      <c r="Z31" s="1026"/>
      <c r="AA31" s="1026">
        <v>3</v>
      </c>
      <c r="AB31" s="1026"/>
      <c r="AC31" s="1026"/>
      <c r="AD31" s="1026"/>
      <c r="AE31" s="1027"/>
      <c r="AF31" s="1022">
        <v>3</v>
      </c>
      <c r="AG31" s="1023"/>
      <c r="AH31" s="1023"/>
      <c r="AI31" s="1023"/>
      <c r="AJ31" s="1024"/>
      <c r="AK31" s="967">
        <v>2</v>
      </c>
      <c r="AL31" s="958"/>
      <c r="AM31" s="958"/>
      <c r="AN31" s="958"/>
      <c r="AO31" s="958"/>
      <c r="AP31" s="958" t="s">
        <v>524</v>
      </c>
      <c r="AQ31" s="958"/>
      <c r="AR31" s="958"/>
      <c r="AS31" s="958"/>
      <c r="AT31" s="958"/>
      <c r="AU31" s="958" t="s">
        <v>524</v>
      </c>
      <c r="AV31" s="958"/>
      <c r="AW31" s="958"/>
      <c r="AX31" s="958"/>
      <c r="AY31" s="958"/>
      <c r="AZ31" s="1028" t="s">
        <v>524</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410</v>
      </c>
      <c r="C32" s="1018"/>
      <c r="D32" s="1018"/>
      <c r="E32" s="1018"/>
      <c r="F32" s="1018"/>
      <c r="G32" s="1018"/>
      <c r="H32" s="1018"/>
      <c r="I32" s="1018"/>
      <c r="J32" s="1018"/>
      <c r="K32" s="1018"/>
      <c r="L32" s="1018"/>
      <c r="M32" s="1018"/>
      <c r="N32" s="1018"/>
      <c r="O32" s="1018"/>
      <c r="P32" s="1019"/>
      <c r="Q32" s="1025">
        <v>195</v>
      </c>
      <c r="R32" s="1026"/>
      <c r="S32" s="1026"/>
      <c r="T32" s="1026"/>
      <c r="U32" s="1026"/>
      <c r="V32" s="1026">
        <v>192</v>
      </c>
      <c r="W32" s="1026"/>
      <c r="X32" s="1026"/>
      <c r="Y32" s="1026"/>
      <c r="Z32" s="1026"/>
      <c r="AA32" s="1026">
        <v>3</v>
      </c>
      <c r="AB32" s="1026"/>
      <c r="AC32" s="1026"/>
      <c r="AD32" s="1026"/>
      <c r="AE32" s="1027"/>
      <c r="AF32" s="1022">
        <v>3</v>
      </c>
      <c r="AG32" s="1023"/>
      <c r="AH32" s="1023"/>
      <c r="AI32" s="1023"/>
      <c r="AJ32" s="1024"/>
      <c r="AK32" s="967">
        <v>19</v>
      </c>
      <c r="AL32" s="958"/>
      <c r="AM32" s="958"/>
      <c r="AN32" s="958"/>
      <c r="AO32" s="958"/>
      <c r="AP32" s="958">
        <v>408</v>
      </c>
      <c r="AQ32" s="958"/>
      <c r="AR32" s="958"/>
      <c r="AS32" s="958"/>
      <c r="AT32" s="958"/>
      <c r="AU32" s="958">
        <v>286</v>
      </c>
      <c r="AV32" s="958"/>
      <c r="AW32" s="958"/>
      <c r="AX32" s="958"/>
      <c r="AY32" s="958"/>
      <c r="AZ32" s="1028" t="s">
        <v>524</v>
      </c>
      <c r="BA32" s="1028"/>
      <c r="BB32" s="1028"/>
      <c r="BC32" s="1028"/>
      <c r="BD32" s="1028"/>
      <c r="BE32" s="959" t="s">
        <v>411</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412</v>
      </c>
      <c r="C33" s="1018"/>
      <c r="D33" s="1018"/>
      <c r="E33" s="1018"/>
      <c r="F33" s="1018"/>
      <c r="G33" s="1018"/>
      <c r="H33" s="1018"/>
      <c r="I33" s="1018"/>
      <c r="J33" s="1018"/>
      <c r="K33" s="1018"/>
      <c r="L33" s="1018"/>
      <c r="M33" s="1018"/>
      <c r="N33" s="1018"/>
      <c r="O33" s="1018"/>
      <c r="P33" s="1019"/>
      <c r="Q33" s="1025">
        <v>235</v>
      </c>
      <c r="R33" s="1026"/>
      <c r="S33" s="1026"/>
      <c r="T33" s="1026"/>
      <c r="U33" s="1026"/>
      <c r="V33" s="1026">
        <v>231</v>
      </c>
      <c r="W33" s="1026"/>
      <c r="X33" s="1026"/>
      <c r="Y33" s="1026"/>
      <c r="Z33" s="1026"/>
      <c r="AA33" s="1026">
        <v>4</v>
      </c>
      <c r="AB33" s="1026"/>
      <c r="AC33" s="1026"/>
      <c r="AD33" s="1026"/>
      <c r="AE33" s="1027"/>
      <c r="AF33" s="1022">
        <v>4</v>
      </c>
      <c r="AG33" s="1023"/>
      <c r="AH33" s="1023"/>
      <c r="AI33" s="1023"/>
      <c r="AJ33" s="1024"/>
      <c r="AK33" s="967">
        <v>170</v>
      </c>
      <c r="AL33" s="958"/>
      <c r="AM33" s="958"/>
      <c r="AN33" s="958"/>
      <c r="AO33" s="958"/>
      <c r="AP33" s="958">
        <v>1216</v>
      </c>
      <c r="AQ33" s="958"/>
      <c r="AR33" s="958"/>
      <c r="AS33" s="958"/>
      <c r="AT33" s="958"/>
      <c r="AU33" s="958">
        <v>1216</v>
      </c>
      <c r="AV33" s="958"/>
      <c r="AW33" s="958"/>
      <c r="AX33" s="958"/>
      <c r="AY33" s="958"/>
      <c r="AZ33" s="1028" t="s">
        <v>524</v>
      </c>
      <c r="BA33" s="1028"/>
      <c r="BB33" s="1028"/>
      <c r="BC33" s="1028"/>
      <c r="BD33" s="1028"/>
      <c r="BE33" s="959" t="s">
        <v>413</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t="s">
        <v>414</v>
      </c>
      <c r="C34" s="1018"/>
      <c r="D34" s="1018"/>
      <c r="E34" s="1018"/>
      <c r="F34" s="1018"/>
      <c r="G34" s="1018"/>
      <c r="H34" s="1018"/>
      <c r="I34" s="1018"/>
      <c r="J34" s="1018"/>
      <c r="K34" s="1018"/>
      <c r="L34" s="1018"/>
      <c r="M34" s="1018"/>
      <c r="N34" s="1018"/>
      <c r="O34" s="1018"/>
      <c r="P34" s="1019"/>
      <c r="Q34" s="1025">
        <v>26</v>
      </c>
      <c r="R34" s="1026"/>
      <c r="S34" s="1026"/>
      <c r="T34" s="1026"/>
      <c r="U34" s="1026"/>
      <c r="V34" s="1026">
        <v>26</v>
      </c>
      <c r="W34" s="1026"/>
      <c r="X34" s="1026"/>
      <c r="Y34" s="1026"/>
      <c r="Z34" s="1026"/>
      <c r="AA34" s="1026">
        <v>0</v>
      </c>
      <c r="AB34" s="1026"/>
      <c r="AC34" s="1026"/>
      <c r="AD34" s="1026"/>
      <c r="AE34" s="1027"/>
      <c r="AF34" s="1022">
        <v>5</v>
      </c>
      <c r="AG34" s="1023"/>
      <c r="AH34" s="1023"/>
      <c r="AI34" s="1023"/>
      <c r="AJ34" s="1024"/>
      <c r="AK34" s="967" t="s">
        <v>524</v>
      </c>
      <c r="AL34" s="958"/>
      <c r="AM34" s="958"/>
      <c r="AN34" s="958"/>
      <c r="AO34" s="958"/>
      <c r="AP34" s="958" t="s">
        <v>524</v>
      </c>
      <c r="AQ34" s="958"/>
      <c r="AR34" s="958"/>
      <c r="AS34" s="958"/>
      <c r="AT34" s="958"/>
      <c r="AU34" s="958" t="s">
        <v>524</v>
      </c>
      <c r="AV34" s="958"/>
      <c r="AW34" s="958"/>
      <c r="AX34" s="958"/>
      <c r="AY34" s="958"/>
      <c r="AZ34" s="1028" t="s">
        <v>524</v>
      </c>
      <c r="BA34" s="1028"/>
      <c r="BB34" s="1028"/>
      <c r="BC34" s="1028"/>
      <c r="BD34" s="1028"/>
      <c r="BE34" s="959" t="s">
        <v>413</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415</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393</v>
      </c>
      <c r="B63" s="924" t="s">
        <v>416</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121</v>
      </c>
      <c r="AG63" s="946"/>
      <c r="AH63" s="946"/>
      <c r="AI63" s="946"/>
      <c r="AJ63" s="1009"/>
      <c r="AK63" s="1010"/>
      <c r="AL63" s="950"/>
      <c r="AM63" s="950"/>
      <c r="AN63" s="950"/>
      <c r="AO63" s="950"/>
      <c r="AP63" s="946">
        <v>1624</v>
      </c>
      <c r="AQ63" s="946"/>
      <c r="AR63" s="946"/>
      <c r="AS63" s="946"/>
      <c r="AT63" s="946"/>
      <c r="AU63" s="946">
        <v>1502</v>
      </c>
      <c r="AV63" s="946"/>
      <c r="AW63" s="946"/>
      <c r="AX63" s="946"/>
      <c r="AY63" s="946"/>
      <c r="AZ63" s="1004"/>
      <c r="BA63" s="1004"/>
      <c r="BB63" s="1004"/>
      <c r="BC63" s="1004"/>
      <c r="BD63" s="1004"/>
      <c r="BE63" s="947"/>
      <c r="BF63" s="947"/>
      <c r="BG63" s="947"/>
      <c r="BH63" s="947"/>
      <c r="BI63" s="948"/>
      <c r="BJ63" s="1005" t="s">
        <v>417</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419</v>
      </c>
      <c r="B66" s="983"/>
      <c r="C66" s="983"/>
      <c r="D66" s="983"/>
      <c r="E66" s="983"/>
      <c r="F66" s="983"/>
      <c r="G66" s="983"/>
      <c r="H66" s="983"/>
      <c r="I66" s="983"/>
      <c r="J66" s="983"/>
      <c r="K66" s="983"/>
      <c r="L66" s="983"/>
      <c r="M66" s="983"/>
      <c r="N66" s="983"/>
      <c r="O66" s="983"/>
      <c r="P66" s="984"/>
      <c r="Q66" s="988" t="s">
        <v>420</v>
      </c>
      <c r="R66" s="989"/>
      <c r="S66" s="989"/>
      <c r="T66" s="989"/>
      <c r="U66" s="990"/>
      <c r="V66" s="988" t="s">
        <v>421</v>
      </c>
      <c r="W66" s="989"/>
      <c r="X66" s="989"/>
      <c r="Y66" s="989"/>
      <c r="Z66" s="990"/>
      <c r="AA66" s="988" t="s">
        <v>422</v>
      </c>
      <c r="AB66" s="989"/>
      <c r="AC66" s="989"/>
      <c r="AD66" s="989"/>
      <c r="AE66" s="990"/>
      <c r="AF66" s="994" t="s">
        <v>423</v>
      </c>
      <c r="AG66" s="995"/>
      <c r="AH66" s="995"/>
      <c r="AI66" s="995"/>
      <c r="AJ66" s="996"/>
      <c r="AK66" s="988" t="s">
        <v>424</v>
      </c>
      <c r="AL66" s="983"/>
      <c r="AM66" s="983"/>
      <c r="AN66" s="983"/>
      <c r="AO66" s="984"/>
      <c r="AP66" s="988" t="s">
        <v>425</v>
      </c>
      <c r="AQ66" s="989"/>
      <c r="AR66" s="989"/>
      <c r="AS66" s="989"/>
      <c r="AT66" s="990"/>
      <c r="AU66" s="988" t="s">
        <v>426</v>
      </c>
      <c r="AV66" s="989"/>
      <c r="AW66" s="989"/>
      <c r="AX66" s="989"/>
      <c r="AY66" s="990"/>
      <c r="AZ66" s="988" t="s">
        <v>379</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598</v>
      </c>
      <c r="C68" s="973" t="s">
        <v>598</v>
      </c>
      <c r="D68" s="973" t="s">
        <v>598</v>
      </c>
      <c r="E68" s="973" t="s">
        <v>598</v>
      </c>
      <c r="F68" s="973" t="s">
        <v>598</v>
      </c>
      <c r="G68" s="973" t="s">
        <v>598</v>
      </c>
      <c r="H68" s="973" t="s">
        <v>598</v>
      </c>
      <c r="I68" s="973" t="s">
        <v>598</v>
      </c>
      <c r="J68" s="973" t="s">
        <v>598</v>
      </c>
      <c r="K68" s="973" t="s">
        <v>598</v>
      </c>
      <c r="L68" s="973" t="s">
        <v>598</v>
      </c>
      <c r="M68" s="973" t="s">
        <v>598</v>
      </c>
      <c r="N68" s="973" t="s">
        <v>598</v>
      </c>
      <c r="O68" s="973" t="s">
        <v>598</v>
      </c>
      <c r="P68" s="974" t="s">
        <v>598</v>
      </c>
      <c r="Q68" s="975">
        <v>6419</v>
      </c>
      <c r="R68" s="969"/>
      <c r="S68" s="969"/>
      <c r="T68" s="969"/>
      <c r="U68" s="969"/>
      <c r="V68" s="969">
        <v>6830</v>
      </c>
      <c r="W68" s="969"/>
      <c r="X68" s="969"/>
      <c r="Y68" s="969"/>
      <c r="Z68" s="969"/>
      <c r="AA68" s="969">
        <v>-411</v>
      </c>
      <c r="AB68" s="969"/>
      <c r="AC68" s="969"/>
      <c r="AD68" s="969"/>
      <c r="AE68" s="969"/>
      <c r="AF68" s="969">
        <v>3374</v>
      </c>
      <c r="AG68" s="969"/>
      <c r="AH68" s="969"/>
      <c r="AI68" s="969"/>
      <c r="AJ68" s="969"/>
      <c r="AK68" s="969" t="s">
        <v>524</v>
      </c>
      <c r="AL68" s="969"/>
      <c r="AM68" s="969"/>
      <c r="AN68" s="969"/>
      <c r="AO68" s="969"/>
      <c r="AP68" s="969">
        <v>17137</v>
      </c>
      <c r="AQ68" s="969"/>
      <c r="AR68" s="969"/>
      <c r="AS68" s="969"/>
      <c r="AT68" s="969"/>
      <c r="AU68" s="969">
        <v>23</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599</v>
      </c>
      <c r="C69" s="962" t="s">
        <v>599</v>
      </c>
      <c r="D69" s="962" t="s">
        <v>599</v>
      </c>
      <c r="E69" s="962" t="s">
        <v>599</v>
      </c>
      <c r="F69" s="962" t="s">
        <v>599</v>
      </c>
      <c r="G69" s="962" t="s">
        <v>599</v>
      </c>
      <c r="H69" s="962" t="s">
        <v>599</v>
      </c>
      <c r="I69" s="962" t="s">
        <v>599</v>
      </c>
      <c r="J69" s="962" t="s">
        <v>599</v>
      </c>
      <c r="K69" s="962" t="s">
        <v>599</v>
      </c>
      <c r="L69" s="962" t="s">
        <v>599</v>
      </c>
      <c r="M69" s="962" t="s">
        <v>599</v>
      </c>
      <c r="N69" s="962" t="s">
        <v>599</v>
      </c>
      <c r="O69" s="962" t="s">
        <v>599</v>
      </c>
      <c r="P69" s="963" t="s">
        <v>599</v>
      </c>
      <c r="Q69" s="964">
        <v>318</v>
      </c>
      <c r="R69" s="958"/>
      <c r="S69" s="958"/>
      <c r="T69" s="958"/>
      <c r="U69" s="958"/>
      <c r="V69" s="958">
        <v>315</v>
      </c>
      <c r="W69" s="958"/>
      <c r="X69" s="958"/>
      <c r="Y69" s="958"/>
      <c r="Z69" s="958"/>
      <c r="AA69" s="958">
        <v>3</v>
      </c>
      <c r="AB69" s="958"/>
      <c r="AC69" s="958"/>
      <c r="AD69" s="958"/>
      <c r="AE69" s="958"/>
      <c r="AF69" s="958">
        <v>3</v>
      </c>
      <c r="AG69" s="958"/>
      <c r="AH69" s="958"/>
      <c r="AI69" s="958"/>
      <c r="AJ69" s="958"/>
      <c r="AK69" s="958">
        <v>226</v>
      </c>
      <c r="AL69" s="958"/>
      <c r="AM69" s="958"/>
      <c r="AN69" s="958"/>
      <c r="AO69" s="958"/>
      <c r="AP69" s="958" t="s">
        <v>524</v>
      </c>
      <c r="AQ69" s="958"/>
      <c r="AR69" s="958"/>
      <c r="AS69" s="958"/>
      <c r="AT69" s="958"/>
      <c r="AU69" s="958" t="s">
        <v>524</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600</v>
      </c>
      <c r="C70" s="962" t="s">
        <v>600</v>
      </c>
      <c r="D70" s="962" t="s">
        <v>600</v>
      </c>
      <c r="E70" s="962" t="s">
        <v>600</v>
      </c>
      <c r="F70" s="962" t="s">
        <v>600</v>
      </c>
      <c r="G70" s="962" t="s">
        <v>600</v>
      </c>
      <c r="H70" s="962" t="s">
        <v>600</v>
      </c>
      <c r="I70" s="962" t="s">
        <v>600</v>
      </c>
      <c r="J70" s="962" t="s">
        <v>600</v>
      </c>
      <c r="K70" s="962" t="s">
        <v>600</v>
      </c>
      <c r="L70" s="962" t="s">
        <v>600</v>
      </c>
      <c r="M70" s="962" t="s">
        <v>600</v>
      </c>
      <c r="N70" s="962" t="s">
        <v>600</v>
      </c>
      <c r="O70" s="962" t="s">
        <v>600</v>
      </c>
      <c r="P70" s="963" t="s">
        <v>600</v>
      </c>
      <c r="Q70" s="964">
        <v>292382</v>
      </c>
      <c r="R70" s="958"/>
      <c r="S70" s="958"/>
      <c r="T70" s="958"/>
      <c r="U70" s="958"/>
      <c r="V70" s="958">
        <v>292372</v>
      </c>
      <c r="W70" s="958"/>
      <c r="X70" s="958"/>
      <c r="Y70" s="958"/>
      <c r="Z70" s="958"/>
      <c r="AA70" s="958">
        <v>10</v>
      </c>
      <c r="AB70" s="958"/>
      <c r="AC70" s="958"/>
      <c r="AD70" s="958"/>
      <c r="AE70" s="958"/>
      <c r="AF70" s="958">
        <v>10</v>
      </c>
      <c r="AG70" s="958"/>
      <c r="AH70" s="958"/>
      <c r="AI70" s="958"/>
      <c r="AJ70" s="958"/>
      <c r="AK70" s="958">
        <v>8484</v>
      </c>
      <c r="AL70" s="958"/>
      <c r="AM70" s="958"/>
      <c r="AN70" s="958"/>
      <c r="AO70" s="958"/>
      <c r="AP70" s="958" t="s">
        <v>524</v>
      </c>
      <c r="AQ70" s="958"/>
      <c r="AR70" s="958"/>
      <c r="AS70" s="958"/>
      <c r="AT70" s="958"/>
      <c r="AU70" s="958" t="s">
        <v>524</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601</v>
      </c>
      <c r="C71" s="962" t="s">
        <v>601</v>
      </c>
      <c r="D71" s="962" t="s">
        <v>601</v>
      </c>
      <c r="E71" s="962" t="s">
        <v>601</v>
      </c>
      <c r="F71" s="962" t="s">
        <v>601</v>
      </c>
      <c r="G71" s="962" t="s">
        <v>601</v>
      </c>
      <c r="H71" s="962" t="s">
        <v>601</v>
      </c>
      <c r="I71" s="962" t="s">
        <v>601</v>
      </c>
      <c r="J71" s="962" t="s">
        <v>601</v>
      </c>
      <c r="K71" s="962" t="s">
        <v>601</v>
      </c>
      <c r="L71" s="962" t="s">
        <v>601</v>
      </c>
      <c r="M71" s="962" t="s">
        <v>601</v>
      </c>
      <c r="N71" s="962" t="s">
        <v>601</v>
      </c>
      <c r="O71" s="962" t="s">
        <v>601</v>
      </c>
      <c r="P71" s="963" t="s">
        <v>601</v>
      </c>
      <c r="Q71" s="964">
        <v>6273</v>
      </c>
      <c r="R71" s="958"/>
      <c r="S71" s="958"/>
      <c r="T71" s="958"/>
      <c r="U71" s="958"/>
      <c r="V71" s="958">
        <v>6106</v>
      </c>
      <c r="W71" s="958"/>
      <c r="X71" s="958"/>
      <c r="Y71" s="958"/>
      <c r="Z71" s="958"/>
      <c r="AA71" s="958">
        <v>167</v>
      </c>
      <c r="AB71" s="958"/>
      <c r="AC71" s="958"/>
      <c r="AD71" s="958"/>
      <c r="AE71" s="958"/>
      <c r="AF71" s="958">
        <v>167</v>
      </c>
      <c r="AG71" s="958"/>
      <c r="AH71" s="958"/>
      <c r="AI71" s="958"/>
      <c r="AJ71" s="958"/>
      <c r="AK71" s="958">
        <v>19</v>
      </c>
      <c r="AL71" s="958"/>
      <c r="AM71" s="958"/>
      <c r="AN71" s="958"/>
      <c r="AO71" s="958"/>
      <c r="AP71" s="958" t="s">
        <v>524</v>
      </c>
      <c r="AQ71" s="958"/>
      <c r="AR71" s="958"/>
      <c r="AS71" s="958"/>
      <c r="AT71" s="958"/>
      <c r="AU71" s="958" t="s">
        <v>524</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602</v>
      </c>
      <c r="C72" s="962" t="s">
        <v>602</v>
      </c>
      <c r="D72" s="962" t="s">
        <v>602</v>
      </c>
      <c r="E72" s="962" t="s">
        <v>602</v>
      </c>
      <c r="F72" s="962" t="s">
        <v>602</v>
      </c>
      <c r="G72" s="962" t="s">
        <v>602</v>
      </c>
      <c r="H72" s="962" t="s">
        <v>602</v>
      </c>
      <c r="I72" s="962" t="s">
        <v>602</v>
      </c>
      <c r="J72" s="962" t="s">
        <v>602</v>
      </c>
      <c r="K72" s="962" t="s">
        <v>602</v>
      </c>
      <c r="L72" s="962" t="s">
        <v>602</v>
      </c>
      <c r="M72" s="962" t="s">
        <v>602</v>
      </c>
      <c r="N72" s="962" t="s">
        <v>602</v>
      </c>
      <c r="O72" s="962" t="s">
        <v>602</v>
      </c>
      <c r="P72" s="963" t="s">
        <v>602</v>
      </c>
      <c r="Q72" s="964">
        <v>776</v>
      </c>
      <c r="R72" s="958"/>
      <c r="S72" s="958"/>
      <c r="T72" s="958"/>
      <c r="U72" s="958"/>
      <c r="V72" s="958">
        <v>379</v>
      </c>
      <c r="W72" s="958"/>
      <c r="X72" s="958"/>
      <c r="Y72" s="958"/>
      <c r="Z72" s="958"/>
      <c r="AA72" s="958">
        <v>397</v>
      </c>
      <c r="AB72" s="958"/>
      <c r="AC72" s="958"/>
      <c r="AD72" s="958"/>
      <c r="AE72" s="958"/>
      <c r="AF72" s="958">
        <v>397</v>
      </c>
      <c r="AG72" s="958"/>
      <c r="AH72" s="958"/>
      <c r="AI72" s="958"/>
      <c r="AJ72" s="958"/>
      <c r="AK72" s="958" t="s">
        <v>524</v>
      </c>
      <c r="AL72" s="958"/>
      <c r="AM72" s="958"/>
      <c r="AN72" s="958"/>
      <c r="AO72" s="958"/>
      <c r="AP72" s="958" t="s">
        <v>524</v>
      </c>
      <c r="AQ72" s="958"/>
      <c r="AR72" s="958"/>
      <c r="AS72" s="958"/>
      <c r="AT72" s="958"/>
      <c r="AU72" s="958" t="s">
        <v>524</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603</v>
      </c>
      <c r="C73" s="962" t="s">
        <v>604</v>
      </c>
      <c r="D73" s="962" t="s">
        <v>604</v>
      </c>
      <c r="E73" s="962" t="s">
        <v>604</v>
      </c>
      <c r="F73" s="962" t="s">
        <v>604</v>
      </c>
      <c r="G73" s="962" t="s">
        <v>604</v>
      </c>
      <c r="H73" s="962" t="s">
        <v>604</v>
      </c>
      <c r="I73" s="962" t="s">
        <v>604</v>
      </c>
      <c r="J73" s="962" t="s">
        <v>604</v>
      </c>
      <c r="K73" s="962" t="s">
        <v>604</v>
      </c>
      <c r="L73" s="962" t="s">
        <v>604</v>
      </c>
      <c r="M73" s="962" t="s">
        <v>604</v>
      </c>
      <c r="N73" s="962" t="s">
        <v>604</v>
      </c>
      <c r="O73" s="962" t="s">
        <v>604</v>
      </c>
      <c r="P73" s="963" t="s">
        <v>604</v>
      </c>
      <c r="Q73" s="964">
        <v>241</v>
      </c>
      <c r="R73" s="958"/>
      <c r="S73" s="958"/>
      <c r="T73" s="958"/>
      <c r="U73" s="958"/>
      <c r="V73" s="958">
        <v>230</v>
      </c>
      <c r="W73" s="958"/>
      <c r="X73" s="958"/>
      <c r="Y73" s="958"/>
      <c r="Z73" s="958"/>
      <c r="AA73" s="958">
        <v>11</v>
      </c>
      <c r="AB73" s="958"/>
      <c r="AC73" s="958"/>
      <c r="AD73" s="958"/>
      <c r="AE73" s="958"/>
      <c r="AF73" s="958">
        <v>11</v>
      </c>
      <c r="AG73" s="958"/>
      <c r="AH73" s="958"/>
      <c r="AI73" s="958"/>
      <c r="AJ73" s="958"/>
      <c r="AK73" s="958">
        <v>237</v>
      </c>
      <c r="AL73" s="958"/>
      <c r="AM73" s="958"/>
      <c r="AN73" s="958"/>
      <c r="AO73" s="958"/>
      <c r="AP73" s="958" t="s">
        <v>524</v>
      </c>
      <c r="AQ73" s="958"/>
      <c r="AR73" s="958"/>
      <c r="AS73" s="958"/>
      <c r="AT73" s="958"/>
      <c r="AU73" s="958" t="s">
        <v>524</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605</v>
      </c>
      <c r="C74" s="962" t="s">
        <v>605</v>
      </c>
      <c r="D74" s="962" t="s">
        <v>605</v>
      </c>
      <c r="E74" s="962" t="s">
        <v>605</v>
      </c>
      <c r="F74" s="962" t="s">
        <v>605</v>
      </c>
      <c r="G74" s="962" t="s">
        <v>605</v>
      </c>
      <c r="H74" s="962" t="s">
        <v>605</v>
      </c>
      <c r="I74" s="962" t="s">
        <v>605</v>
      </c>
      <c r="J74" s="962" t="s">
        <v>605</v>
      </c>
      <c r="K74" s="962" t="s">
        <v>605</v>
      </c>
      <c r="L74" s="962" t="s">
        <v>605</v>
      </c>
      <c r="M74" s="962" t="s">
        <v>605</v>
      </c>
      <c r="N74" s="962" t="s">
        <v>605</v>
      </c>
      <c r="O74" s="962" t="s">
        <v>605</v>
      </c>
      <c r="P74" s="963" t="s">
        <v>605</v>
      </c>
      <c r="Q74" s="964">
        <v>92</v>
      </c>
      <c r="R74" s="958"/>
      <c r="S74" s="958"/>
      <c r="T74" s="958"/>
      <c r="U74" s="958"/>
      <c r="V74" s="958">
        <v>75</v>
      </c>
      <c r="W74" s="958"/>
      <c r="X74" s="958"/>
      <c r="Y74" s="958"/>
      <c r="Z74" s="958"/>
      <c r="AA74" s="958">
        <v>17</v>
      </c>
      <c r="AB74" s="958"/>
      <c r="AC74" s="958"/>
      <c r="AD74" s="958"/>
      <c r="AE74" s="958"/>
      <c r="AF74" s="958">
        <v>17</v>
      </c>
      <c r="AG74" s="958"/>
      <c r="AH74" s="958"/>
      <c r="AI74" s="958"/>
      <c r="AJ74" s="958"/>
      <c r="AK74" s="958">
        <v>20</v>
      </c>
      <c r="AL74" s="958"/>
      <c r="AM74" s="958"/>
      <c r="AN74" s="958"/>
      <c r="AO74" s="958"/>
      <c r="AP74" s="958" t="s">
        <v>524</v>
      </c>
      <c r="AQ74" s="958"/>
      <c r="AR74" s="958"/>
      <c r="AS74" s="958"/>
      <c r="AT74" s="958"/>
      <c r="AU74" s="958" t="s">
        <v>524</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606</v>
      </c>
      <c r="C75" s="962" t="s">
        <v>606</v>
      </c>
      <c r="D75" s="962" t="s">
        <v>606</v>
      </c>
      <c r="E75" s="962" t="s">
        <v>606</v>
      </c>
      <c r="F75" s="962" t="s">
        <v>606</v>
      </c>
      <c r="G75" s="962" t="s">
        <v>606</v>
      </c>
      <c r="H75" s="962" t="s">
        <v>606</v>
      </c>
      <c r="I75" s="962" t="s">
        <v>606</v>
      </c>
      <c r="J75" s="962" t="s">
        <v>606</v>
      </c>
      <c r="K75" s="962" t="s">
        <v>606</v>
      </c>
      <c r="L75" s="962" t="s">
        <v>606</v>
      </c>
      <c r="M75" s="962" t="s">
        <v>606</v>
      </c>
      <c r="N75" s="962" t="s">
        <v>606</v>
      </c>
      <c r="O75" s="962" t="s">
        <v>606</v>
      </c>
      <c r="P75" s="963" t="s">
        <v>606</v>
      </c>
      <c r="Q75" s="965">
        <v>41</v>
      </c>
      <c r="R75" s="966"/>
      <c r="S75" s="966"/>
      <c r="T75" s="966"/>
      <c r="U75" s="967"/>
      <c r="V75" s="968">
        <v>35</v>
      </c>
      <c r="W75" s="966"/>
      <c r="X75" s="966"/>
      <c r="Y75" s="966"/>
      <c r="Z75" s="967"/>
      <c r="AA75" s="968">
        <v>6</v>
      </c>
      <c r="AB75" s="966"/>
      <c r="AC75" s="966"/>
      <c r="AD75" s="966"/>
      <c r="AE75" s="967"/>
      <c r="AF75" s="968">
        <v>6</v>
      </c>
      <c r="AG75" s="966"/>
      <c r="AH75" s="966"/>
      <c r="AI75" s="966"/>
      <c r="AJ75" s="967"/>
      <c r="AK75" s="968" t="s">
        <v>524</v>
      </c>
      <c r="AL75" s="966"/>
      <c r="AM75" s="966"/>
      <c r="AN75" s="966"/>
      <c r="AO75" s="967"/>
      <c r="AP75" s="968" t="s">
        <v>524</v>
      </c>
      <c r="AQ75" s="966"/>
      <c r="AR75" s="966"/>
      <c r="AS75" s="966"/>
      <c r="AT75" s="967"/>
      <c r="AU75" s="968" t="s">
        <v>524</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607</v>
      </c>
      <c r="C76" s="962" t="s">
        <v>607</v>
      </c>
      <c r="D76" s="962" t="s">
        <v>607</v>
      </c>
      <c r="E76" s="962" t="s">
        <v>607</v>
      </c>
      <c r="F76" s="962" t="s">
        <v>607</v>
      </c>
      <c r="G76" s="962" t="s">
        <v>607</v>
      </c>
      <c r="H76" s="962" t="s">
        <v>607</v>
      </c>
      <c r="I76" s="962" t="s">
        <v>607</v>
      </c>
      <c r="J76" s="962" t="s">
        <v>607</v>
      </c>
      <c r="K76" s="962" t="s">
        <v>607</v>
      </c>
      <c r="L76" s="962" t="s">
        <v>607</v>
      </c>
      <c r="M76" s="962" t="s">
        <v>607</v>
      </c>
      <c r="N76" s="962" t="s">
        <v>607</v>
      </c>
      <c r="O76" s="962" t="s">
        <v>607</v>
      </c>
      <c r="P76" s="963" t="s">
        <v>607</v>
      </c>
      <c r="Q76" s="965">
        <v>11</v>
      </c>
      <c r="R76" s="966"/>
      <c r="S76" s="966"/>
      <c r="T76" s="966"/>
      <c r="U76" s="967"/>
      <c r="V76" s="968">
        <v>2</v>
      </c>
      <c r="W76" s="966"/>
      <c r="X76" s="966"/>
      <c r="Y76" s="966"/>
      <c r="Z76" s="967"/>
      <c r="AA76" s="968">
        <v>9</v>
      </c>
      <c r="AB76" s="966"/>
      <c r="AC76" s="966"/>
      <c r="AD76" s="966"/>
      <c r="AE76" s="967"/>
      <c r="AF76" s="968">
        <v>9</v>
      </c>
      <c r="AG76" s="966"/>
      <c r="AH76" s="966"/>
      <c r="AI76" s="966"/>
      <c r="AJ76" s="967"/>
      <c r="AK76" s="968" t="s">
        <v>524</v>
      </c>
      <c r="AL76" s="966"/>
      <c r="AM76" s="966"/>
      <c r="AN76" s="966"/>
      <c r="AO76" s="967"/>
      <c r="AP76" s="968" t="s">
        <v>524</v>
      </c>
      <c r="AQ76" s="966"/>
      <c r="AR76" s="966"/>
      <c r="AS76" s="966"/>
      <c r="AT76" s="967"/>
      <c r="AU76" s="968" t="s">
        <v>524</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t="s">
        <v>608</v>
      </c>
      <c r="C77" s="962" t="s">
        <v>608</v>
      </c>
      <c r="D77" s="962" t="s">
        <v>608</v>
      </c>
      <c r="E77" s="962" t="s">
        <v>608</v>
      </c>
      <c r="F77" s="962" t="s">
        <v>608</v>
      </c>
      <c r="G77" s="962" t="s">
        <v>608</v>
      </c>
      <c r="H77" s="962" t="s">
        <v>608</v>
      </c>
      <c r="I77" s="962" t="s">
        <v>608</v>
      </c>
      <c r="J77" s="962" t="s">
        <v>608</v>
      </c>
      <c r="K77" s="962" t="s">
        <v>608</v>
      </c>
      <c r="L77" s="962" t="s">
        <v>608</v>
      </c>
      <c r="M77" s="962" t="s">
        <v>608</v>
      </c>
      <c r="N77" s="962" t="s">
        <v>608</v>
      </c>
      <c r="O77" s="962" t="s">
        <v>608</v>
      </c>
      <c r="P77" s="963" t="s">
        <v>608</v>
      </c>
      <c r="Q77" s="965">
        <v>162</v>
      </c>
      <c r="R77" s="966"/>
      <c r="S77" s="966"/>
      <c r="T77" s="966"/>
      <c r="U77" s="967"/>
      <c r="V77" s="968">
        <v>158</v>
      </c>
      <c r="W77" s="966"/>
      <c r="X77" s="966"/>
      <c r="Y77" s="966"/>
      <c r="Z77" s="967"/>
      <c r="AA77" s="968">
        <v>4</v>
      </c>
      <c r="AB77" s="966"/>
      <c r="AC77" s="966"/>
      <c r="AD77" s="966"/>
      <c r="AE77" s="967"/>
      <c r="AF77" s="968">
        <v>4</v>
      </c>
      <c r="AG77" s="966"/>
      <c r="AH77" s="966"/>
      <c r="AI77" s="966"/>
      <c r="AJ77" s="967"/>
      <c r="AK77" s="968">
        <v>7</v>
      </c>
      <c r="AL77" s="966"/>
      <c r="AM77" s="966"/>
      <c r="AN77" s="966"/>
      <c r="AO77" s="967"/>
      <c r="AP77" s="968" t="s">
        <v>524</v>
      </c>
      <c r="AQ77" s="966"/>
      <c r="AR77" s="966"/>
      <c r="AS77" s="966"/>
      <c r="AT77" s="967"/>
      <c r="AU77" s="968" t="s">
        <v>524</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t="s">
        <v>609</v>
      </c>
      <c r="C78" s="962" t="s">
        <v>609</v>
      </c>
      <c r="D78" s="962" t="s">
        <v>609</v>
      </c>
      <c r="E78" s="962" t="s">
        <v>609</v>
      </c>
      <c r="F78" s="962" t="s">
        <v>609</v>
      </c>
      <c r="G78" s="962" t="s">
        <v>609</v>
      </c>
      <c r="H78" s="962" t="s">
        <v>609</v>
      </c>
      <c r="I78" s="962" t="s">
        <v>609</v>
      </c>
      <c r="J78" s="962" t="s">
        <v>609</v>
      </c>
      <c r="K78" s="962" t="s">
        <v>609</v>
      </c>
      <c r="L78" s="962" t="s">
        <v>609</v>
      </c>
      <c r="M78" s="962" t="s">
        <v>609</v>
      </c>
      <c r="N78" s="962" t="s">
        <v>609</v>
      </c>
      <c r="O78" s="962" t="s">
        <v>609</v>
      </c>
      <c r="P78" s="963" t="s">
        <v>609</v>
      </c>
      <c r="Q78" s="964">
        <v>21</v>
      </c>
      <c r="R78" s="958"/>
      <c r="S78" s="958"/>
      <c r="T78" s="958"/>
      <c r="U78" s="958"/>
      <c r="V78" s="958">
        <v>20</v>
      </c>
      <c r="W78" s="958"/>
      <c r="X78" s="958"/>
      <c r="Y78" s="958"/>
      <c r="Z78" s="958"/>
      <c r="AA78" s="958">
        <v>1</v>
      </c>
      <c r="AB78" s="958"/>
      <c r="AC78" s="958"/>
      <c r="AD78" s="958"/>
      <c r="AE78" s="958"/>
      <c r="AF78" s="958">
        <v>1</v>
      </c>
      <c r="AG78" s="958"/>
      <c r="AH78" s="958"/>
      <c r="AI78" s="958"/>
      <c r="AJ78" s="958"/>
      <c r="AK78" s="958" t="s">
        <v>524</v>
      </c>
      <c r="AL78" s="958"/>
      <c r="AM78" s="958"/>
      <c r="AN78" s="958"/>
      <c r="AO78" s="958"/>
      <c r="AP78" s="958" t="s">
        <v>524</v>
      </c>
      <c r="AQ78" s="958"/>
      <c r="AR78" s="958"/>
      <c r="AS78" s="958"/>
      <c r="AT78" s="958"/>
      <c r="AU78" s="958" t="s">
        <v>524</v>
      </c>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t="s">
        <v>610</v>
      </c>
      <c r="C79" s="962" t="s">
        <v>610</v>
      </c>
      <c r="D79" s="962" t="s">
        <v>610</v>
      </c>
      <c r="E79" s="962" t="s">
        <v>610</v>
      </c>
      <c r="F79" s="962" t="s">
        <v>610</v>
      </c>
      <c r="G79" s="962" t="s">
        <v>610</v>
      </c>
      <c r="H79" s="962" t="s">
        <v>610</v>
      </c>
      <c r="I79" s="962" t="s">
        <v>610</v>
      </c>
      <c r="J79" s="962" t="s">
        <v>610</v>
      </c>
      <c r="K79" s="962" t="s">
        <v>610</v>
      </c>
      <c r="L79" s="962" t="s">
        <v>610</v>
      </c>
      <c r="M79" s="962" t="s">
        <v>610</v>
      </c>
      <c r="N79" s="962" t="s">
        <v>610</v>
      </c>
      <c r="O79" s="962" t="s">
        <v>610</v>
      </c>
      <c r="P79" s="963" t="s">
        <v>610</v>
      </c>
      <c r="Q79" s="964">
        <v>189</v>
      </c>
      <c r="R79" s="958"/>
      <c r="S79" s="958"/>
      <c r="T79" s="958"/>
      <c r="U79" s="958"/>
      <c r="V79" s="958">
        <v>156</v>
      </c>
      <c r="W79" s="958"/>
      <c r="X79" s="958"/>
      <c r="Y79" s="958"/>
      <c r="Z79" s="958"/>
      <c r="AA79" s="958">
        <v>32</v>
      </c>
      <c r="AB79" s="958"/>
      <c r="AC79" s="958"/>
      <c r="AD79" s="958"/>
      <c r="AE79" s="958"/>
      <c r="AF79" s="958">
        <v>25</v>
      </c>
      <c r="AG79" s="958"/>
      <c r="AH79" s="958"/>
      <c r="AI79" s="958"/>
      <c r="AJ79" s="958"/>
      <c r="AK79" s="958" t="s">
        <v>524</v>
      </c>
      <c r="AL79" s="958"/>
      <c r="AM79" s="958"/>
      <c r="AN79" s="958"/>
      <c r="AO79" s="958"/>
      <c r="AP79" s="958" t="s">
        <v>524</v>
      </c>
      <c r="AQ79" s="958"/>
      <c r="AR79" s="958"/>
      <c r="AS79" s="958"/>
      <c r="AT79" s="958"/>
      <c r="AU79" s="958" t="s">
        <v>524</v>
      </c>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t="s">
        <v>611</v>
      </c>
      <c r="C80" s="962" t="s">
        <v>611</v>
      </c>
      <c r="D80" s="962" t="s">
        <v>611</v>
      </c>
      <c r="E80" s="962" t="s">
        <v>611</v>
      </c>
      <c r="F80" s="962" t="s">
        <v>611</v>
      </c>
      <c r="G80" s="962" t="s">
        <v>611</v>
      </c>
      <c r="H80" s="962" t="s">
        <v>611</v>
      </c>
      <c r="I80" s="962" t="s">
        <v>611</v>
      </c>
      <c r="J80" s="962" t="s">
        <v>611</v>
      </c>
      <c r="K80" s="962" t="s">
        <v>611</v>
      </c>
      <c r="L80" s="962" t="s">
        <v>611</v>
      </c>
      <c r="M80" s="962" t="s">
        <v>611</v>
      </c>
      <c r="N80" s="962" t="s">
        <v>611</v>
      </c>
      <c r="O80" s="962" t="s">
        <v>611</v>
      </c>
      <c r="P80" s="963" t="s">
        <v>611</v>
      </c>
      <c r="Q80" s="964">
        <v>105</v>
      </c>
      <c r="R80" s="958"/>
      <c r="S80" s="958"/>
      <c r="T80" s="958"/>
      <c r="U80" s="958"/>
      <c r="V80" s="958">
        <v>101</v>
      </c>
      <c r="W80" s="958"/>
      <c r="X80" s="958"/>
      <c r="Y80" s="958"/>
      <c r="Z80" s="958"/>
      <c r="AA80" s="958">
        <v>4</v>
      </c>
      <c r="AB80" s="958"/>
      <c r="AC80" s="958"/>
      <c r="AD80" s="958"/>
      <c r="AE80" s="958"/>
      <c r="AF80" s="958">
        <v>4</v>
      </c>
      <c r="AG80" s="958"/>
      <c r="AH80" s="958"/>
      <c r="AI80" s="958"/>
      <c r="AJ80" s="958"/>
      <c r="AK80" s="958" t="s">
        <v>524</v>
      </c>
      <c r="AL80" s="958"/>
      <c r="AM80" s="958"/>
      <c r="AN80" s="958"/>
      <c r="AO80" s="958"/>
      <c r="AP80" s="958" t="s">
        <v>524</v>
      </c>
      <c r="AQ80" s="958"/>
      <c r="AR80" s="958"/>
      <c r="AS80" s="958"/>
      <c r="AT80" s="958"/>
      <c r="AU80" s="958" t="s">
        <v>524</v>
      </c>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t="s">
        <v>612</v>
      </c>
      <c r="C81" s="962" t="s">
        <v>612</v>
      </c>
      <c r="D81" s="962" t="s">
        <v>612</v>
      </c>
      <c r="E81" s="962" t="s">
        <v>612</v>
      </c>
      <c r="F81" s="962" t="s">
        <v>612</v>
      </c>
      <c r="G81" s="962" t="s">
        <v>612</v>
      </c>
      <c r="H81" s="962" t="s">
        <v>612</v>
      </c>
      <c r="I81" s="962" t="s">
        <v>612</v>
      </c>
      <c r="J81" s="962" t="s">
        <v>612</v>
      </c>
      <c r="K81" s="962" t="s">
        <v>612</v>
      </c>
      <c r="L81" s="962" t="s">
        <v>612</v>
      </c>
      <c r="M81" s="962" t="s">
        <v>612</v>
      </c>
      <c r="N81" s="962" t="s">
        <v>612</v>
      </c>
      <c r="O81" s="962" t="s">
        <v>612</v>
      </c>
      <c r="P81" s="963" t="s">
        <v>612</v>
      </c>
      <c r="Q81" s="964">
        <v>2636</v>
      </c>
      <c r="R81" s="958"/>
      <c r="S81" s="958"/>
      <c r="T81" s="958"/>
      <c r="U81" s="958"/>
      <c r="V81" s="958">
        <v>2515</v>
      </c>
      <c r="W81" s="958"/>
      <c r="X81" s="958"/>
      <c r="Y81" s="958"/>
      <c r="Z81" s="958"/>
      <c r="AA81" s="958">
        <v>121</v>
      </c>
      <c r="AB81" s="958"/>
      <c r="AC81" s="958"/>
      <c r="AD81" s="958"/>
      <c r="AE81" s="958"/>
      <c r="AF81" s="958">
        <v>121</v>
      </c>
      <c r="AG81" s="958"/>
      <c r="AH81" s="958"/>
      <c r="AI81" s="958"/>
      <c r="AJ81" s="958"/>
      <c r="AK81" s="958">
        <v>2</v>
      </c>
      <c r="AL81" s="958"/>
      <c r="AM81" s="958"/>
      <c r="AN81" s="958"/>
      <c r="AO81" s="958"/>
      <c r="AP81" s="958">
        <v>1785</v>
      </c>
      <c r="AQ81" s="958"/>
      <c r="AR81" s="958"/>
      <c r="AS81" s="958"/>
      <c r="AT81" s="958"/>
      <c r="AU81" s="958">
        <v>51</v>
      </c>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t="s">
        <v>613</v>
      </c>
      <c r="C82" s="962" t="s">
        <v>613</v>
      </c>
      <c r="D82" s="962" t="s">
        <v>613</v>
      </c>
      <c r="E82" s="962" t="s">
        <v>613</v>
      </c>
      <c r="F82" s="962" t="s">
        <v>613</v>
      </c>
      <c r="G82" s="962" t="s">
        <v>613</v>
      </c>
      <c r="H82" s="962" t="s">
        <v>613</v>
      </c>
      <c r="I82" s="962" t="s">
        <v>613</v>
      </c>
      <c r="J82" s="962" t="s">
        <v>613</v>
      </c>
      <c r="K82" s="962" t="s">
        <v>613</v>
      </c>
      <c r="L82" s="962" t="s">
        <v>613</v>
      </c>
      <c r="M82" s="962" t="s">
        <v>613</v>
      </c>
      <c r="N82" s="962" t="s">
        <v>613</v>
      </c>
      <c r="O82" s="962" t="s">
        <v>613</v>
      </c>
      <c r="P82" s="963" t="s">
        <v>613</v>
      </c>
      <c r="Q82" s="964">
        <v>795</v>
      </c>
      <c r="R82" s="958"/>
      <c r="S82" s="958"/>
      <c r="T82" s="958"/>
      <c r="U82" s="958"/>
      <c r="V82" s="958">
        <v>818</v>
      </c>
      <c r="W82" s="958"/>
      <c r="X82" s="958"/>
      <c r="Y82" s="958"/>
      <c r="Z82" s="958"/>
      <c r="AA82" s="958">
        <v>-23</v>
      </c>
      <c r="AB82" s="958"/>
      <c r="AC82" s="958"/>
      <c r="AD82" s="958"/>
      <c r="AE82" s="958"/>
      <c r="AF82" s="958">
        <v>772</v>
      </c>
      <c r="AG82" s="958"/>
      <c r="AH82" s="958"/>
      <c r="AI82" s="958"/>
      <c r="AJ82" s="958"/>
      <c r="AK82" s="958" t="s">
        <v>524</v>
      </c>
      <c r="AL82" s="958"/>
      <c r="AM82" s="958"/>
      <c r="AN82" s="958"/>
      <c r="AO82" s="958"/>
      <c r="AP82" s="958">
        <v>287</v>
      </c>
      <c r="AQ82" s="958"/>
      <c r="AR82" s="958"/>
      <c r="AS82" s="958"/>
      <c r="AT82" s="958"/>
      <c r="AU82" s="958">
        <v>21</v>
      </c>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393</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4921</v>
      </c>
      <c r="AG88" s="946"/>
      <c r="AH88" s="946"/>
      <c r="AI88" s="946"/>
      <c r="AJ88" s="946"/>
      <c r="AK88" s="950"/>
      <c r="AL88" s="950"/>
      <c r="AM88" s="950"/>
      <c r="AN88" s="950"/>
      <c r="AO88" s="950"/>
      <c r="AP88" s="946">
        <v>19209</v>
      </c>
      <c r="AQ88" s="946"/>
      <c r="AR88" s="946"/>
      <c r="AS88" s="946"/>
      <c r="AT88" s="946"/>
      <c r="AU88" s="946">
        <v>95</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309</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309</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309</v>
      </c>
      <c r="DR109" s="883"/>
      <c r="DS109" s="883"/>
      <c r="DT109" s="883"/>
      <c r="DU109" s="884"/>
      <c r="DV109" s="885" t="s">
        <v>438</v>
      </c>
      <c r="DW109" s="883"/>
      <c r="DX109" s="883"/>
      <c r="DY109" s="883"/>
      <c r="DZ109" s="916"/>
    </row>
    <row r="110" spans="1:131" s="224" customFormat="1" ht="26.25" customHeight="1" x14ac:dyDescent="0.2">
      <c r="A110" s="794" t="s">
        <v>440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462702</v>
      </c>
      <c r="AB110" s="876"/>
      <c r="AC110" s="876"/>
      <c r="AD110" s="876"/>
      <c r="AE110" s="877"/>
      <c r="AF110" s="878">
        <v>374787</v>
      </c>
      <c r="AG110" s="876"/>
      <c r="AH110" s="876"/>
      <c r="AI110" s="876"/>
      <c r="AJ110" s="877"/>
      <c r="AK110" s="878">
        <v>429138</v>
      </c>
      <c r="AL110" s="876"/>
      <c r="AM110" s="876"/>
      <c r="AN110" s="876"/>
      <c r="AO110" s="877"/>
      <c r="AP110" s="879">
        <v>17.8</v>
      </c>
      <c r="AQ110" s="880"/>
      <c r="AR110" s="880"/>
      <c r="AS110" s="880"/>
      <c r="AT110" s="881"/>
      <c r="AU110" s="917" t="s">
        <v>74</v>
      </c>
      <c r="AV110" s="918"/>
      <c r="AW110" s="918"/>
      <c r="AX110" s="918"/>
      <c r="AY110" s="918"/>
      <c r="AZ110" s="847" t="s">
        <v>441</v>
      </c>
      <c r="BA110" s="795"/>
      <c r="BB110" s="795"/>
      <c r="BC110" s="795"/>
      <c r="BD110" s="795"/>
      <c r="BE110" s="795"/>
      <c r="BF110" s="795"/>
      <c r="BG110" s="795"/>
      <c r="BH110" s="795"/>
      <c r="BI110" s="795"/>
      <c r="BJ110" s="795"/>
      <c r="BK110" s="795"/>
      <c r="BL110" s="795"/>
      <c r="BM110" s="795"/>
      <c r="BN110" s="795"/>
      <c r="BO110" s="795"/>
      <c r="BP110" s="796"/>
      <c r="BQ110" s="848">
        <v>3058767</v>
      </c>
      <c r="BR110" s="829"/>
      <c r="BS110" s="829"/>
      <c r="BT110" s="829"/>
      <c r="BU110" s="829"/>
      <c r="BV110" s="829">
        <v>3392421</v>
      </c>
      <c r="BW110" s="829"/>
      <c r="BX110" s="829"/>
      <c r="BY110" s="829"/>
      <c r="BZ110" s="829"/>
      <c r="CA110" s="829">
        <v>3335492</v>
      </c>
      <c r="CB110" s="829"/>
      <c r="CC110" s="829"/>
      <c r="CD110" s="829"/>
      <c r="CE110" s="829"/>
      <c r="CF110" s="853">
        <v>138.30000000000001</v>
      </c>
      <c r="CG110" s="854"/>
      <c r="CH110" s="854"/>
      <c r="CI110" s="854"/>
      <c r="CJ110" s="854"/>
      <c r="CK110" s="913" t="s">
        <v>442</v>
      </c>
      <c r="CL110" s="806"/>
      <c r="CM110" s="847" t="s">
        <v>443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417</v>
      </c>
      <c r="DH110" s="829"/>
      <c r="DI110" s="829"/>
      <c r="DJ110" s="829"/>
      <c r="DK110" s="829"/>
      <c r="DL110" s="829" t="s">
        <v>130</v>
      </c>
      <c r="DM110" s="829"/>
      <c r="DN110" s="829"/>
      <c r="DO110" s="829"/>
      <c r="DP110" s="829"/>
      <c r="DQ110" s="829" t="s">
        <v>130</v>
      </c>
      <c r="DR110" s="829"/>
      <c r="DS110" s="829"/>
      <c r="DT110" s="829"/>
      <c r="DU110" s="829"/>
      <c r="DV110" s="830" t="s">
        <v>130</v>
      </c>
      <c r="DW110" s="830"/>
      <c r="DX110" s="830"/>
      <c r="DY110" s="830"/>
      <c r="DZ110" s="831"/>
    </row>
    <row r="111" spans="1:131" s="224" customFormat="1" ht="26.25" customHeight="1" x14ac:dyDescent="0.2">
      <c r="A111" s="761" t="s">
        <v>444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445</v>
      </c>
      <c r="AB111" s="906"/>
      <c r="AC111" s="906"/>
      <c r="AD111" s="906"/>
      <c r="AE111" s="907"/>
      <c r="AF111" s="908" t="s">
        <v>130</v>
      </c>
      <c r="AG111" s="906"/>
      <c r="AH111" s="906"/>
      <c r="AI111" s="906"/>
      <c r="AJ111" s="907"/>
      <c r="AK111" s="908" t="s">
        <v>446</v>
      </c>
      <c r="AL111" s="906"/>
      <c r="AM111" s="906"/>
      <c r="AN111" s="906"/>
      <c r="AO111" s="907"/>
      <c r="AP111" s="909" t="s">
        <v>130</v>
      </c>
      <c r="AQ111" s="910"/>
      <c r="AR111" s="910"/>
      <c r="AS111" s="910"/>
      <c r="AT111" s="911"/>
      <c r="AU111" s="919"/>
      <c r="AV111" s="920"/>
      <c r="AW111" s="920"/>
      <c r="AX111" s="920"/>
      <c r="AY111" s="920"/>
      <c r="AZ111" s="802" t="s">
        <v>447</v>
      </c>
      <c r="BA111" s="739"/>
      <c r="BB111" s="739"/>
      <c r="BC111" s="739"/>
      <c r="BD111" s="739"/>
      <c r="BE111" s="739"/>
      <c r="BF111" s="739"/>
      <c r="BG111" s="739"/>
      <c r="BH111" s="739"/>
      <c r="BI111" s="739"/>
      <c r="BJ111" s="739"/>
      <c r="BK111" s="739"/>
      <c r="BL111" s="739"/>
      <c r="BM111" s="739"/>
      <c r="BN111" s="739"/>
      <c r="BO111" s="739"/>
      <c r="BP111" s="740"/>
      <c r="BQ111" s="803">
        <v>7335</v>
      </c>
      <c r="BR111" s="804"/>
      <c r="BS111" s="804"/>
      <c r="BT111" s="804"/>
      <c r="BU111" s="804"/>
      <c r="BV111" s="804">
        <v>15624</v>
      </c>
      <c r="BW111" s="804"/>
      <c r="BX111" s="804"/>
      <c r="BY111" s="804"/>
      <c r="BZ111" s="804"/>
      <c r="CA111" s="804">
        <v>14812</v>
      </c>
      <c r="CB111" s="804"/>
      <c r="CC111" s="804"/>
      <c r="CD111" s="804"/>
      <c r="CE111" s="804"/>
      <c r="CF111" s="862">
        <v>0.6</v>
      </c>
      <c r="CG111" s="863"/>
      <c r="CH111" s="863"/>
      <c r="CI111" s="863"/>
      <c r="CJ111" s="863"/>
      <c r="CK111" s="914"/>
      <c r="CL111" s="808"/>
      <c r="CM111" s="802" t="s">
        <v>448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130</v>
      </c>
      <c r="DH111" s="804"/>
      <c r="DI111" s="804"/>
      <c r="DJ111" s="804"/>
      <c r="DK111" s="804"/>
      <c r="DL111" s="804" t="s">
        <v>449</v>
      </c>
      <c r="DM111" s="804"/>
      <c r="DN111" s="804"/>
      <c r="DO111" s="804"/>
      <c r="DP111" s="804"/>
      <c r="DQ111" s="804" t="s">
        <v>130</v>
      </c>
      <c r="DR111" s="804"/>
      <c r="DS111" s="804"/>
      <c r="DT111" s="804"/>
      <c r="DU111" s="804"/>
      <c r="DV111" s="781" t="s">
        <v>130</v>
      </c>
      <c r="DW111" s="781"/>
      <c r="DX111" s="781"/>
      <c r="DY111" s="781"/>
      <c r="DZ111" s="782"/>
    </row>
    <row r="112" spans="1:131" s="224" customFormat="1" ht="26.25" customHeight="1" x14ac:dyDescent="0.2">
      <c r="A112" s="899" t="s">
        <v>450</v>
      </c>
      <c r="B112" s="900"/>
      <c r="C112" s="739" t="s">
        <v>451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130</v>
      </c>
      <c r="AG112" s="767"/>
      <c r="AH112" s="767"/>
      <c r="AI112" s="767"/>
      <c r="AJ112" s="768"/>
      <c r="AK112" s="769" t="s">
        <v>130</v>
      </c>
      <c r="AL112" s="767"/>
      <c r="AM112" s="767"/>
      <c r="AN112" s="767"/>
      <c r="AO112" s="768"/>
      <c r="AP112" s="811" t="s">
        <v>130</v>
      </c>
      <c r="AQ112" s="812"/>
      <c r="AR112" s="812"/>
      <c r="AS112" s="812"/>
      <c r="AT112" s="813"/>
      <c r="AU112" s="919"/>
      <c r="AV112" s="920"/>
      <c r="AW112" s="920"/>
      <c r="AX112" s="920"/>
      <c r="AY112" s="920"/>
      <c r="AZ112" s="802" t="s">
        <v>452</v>
      </c>
      <c r="BA112" s="739"/>
      <c r="BB112" s="739"/>
      <c r="BC112" s="739"/>
      <c r="BD112" s="739"/>
      <c r="BE112" s="739"/>
      <c r="BF112" s="739"/>
      <c r="BG112" s="739"/>
      <c r="BH112" s="739"/>
      <c r="BI112" s="739"/>
      <c r="BJ112" s="739"/>
      <c r="BK112" s="739"/>
      <c r="BL112" s="739"/>
      <c r="BM112" s="739"/>
      <c r="BN112" s="739"/>
      <c r="BO112" s="739"/>
      <c r="BP112" s="740"/>
      <c r="BQ112" s="803">
        <v>1814102</v>
      </c>
      <c r="BR112" s="804"/>
      <c r="BS112" s="804"/>
      <c r="BT112" s="804"/>
      <c r="BU112" s="804"/>
      <c r="BV112" s="804">
        <v>1665211</v>
      </c>
      <c r="BW112" s="804"/>
      <c r="BX112" s="804"/>
      <c r="BY112" s="804"/>
      <c r="BZ112" s="804"/>
      <c r="CA112" s="804">
        <v>1502124</v>
      </c>
      <c r="CB112" s="804"/>
      <c r="CC112" s="804"/>
      <c r="CD112" s="804"/>
      <c r="CE112" s="804"/>
      <c r="CF112" s="862">
        <v>62.3</v>
      </c>
      <c r="CG112" s="863"/>
      <c r="CH112" s="863"/>
      <c r="CI112" s="863"/>
      <c r="CJ112" s="863"/>
      <c r="CK112" s="914"/>
      <c r="CL112" s="808"/>
      <c r="CM112" s="802" t="s">
        <v>453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449</v>
      </c>
      <c r="DH112" s="804"/>
      <c r="DI112" s="804"/>
      <c r="DJ112" s="804"/>
      <c r="DK112" s="804"/>
      <c r="DL112" s="804" t="s">
        <v>130</v>
      </c>
      <c r="DM112" s="804"/>
      <c r="DN112" s="804"/>
      <c r="DO112" s="804"/>
      <c r="DP112" s="804"/>
      <c r="DQ112" s="804" t="s">
        <v>130</v>
      </c>
      <c r="DR112" s="804"/>
      <c r="DS112" s="804"/>
      <c r="DT112" s="804"/>
      <c r="DU112" s="804"/>
      <c r="DV112" s="781" t="s">
        <v>130</v>
      </c>
      <c r="DW112" s="781"/>
      <c r="DX112" s="781"/>
      <c r="DY112" s="781"/>
      <c r="DZ112" s="782"/>
    </row>
    <row r="113" spans="1:130" s="224" customFormat="1" ht="26.25" customHeight="1" x14ac:dyDescent="0.2">
      <c r="A113" s="901"/>
      <c r="B113" s="902"/>
      <c r="C113" s="739" t="s">
        <v>454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237674</v>
      </c>
      <c r="AB113" s="906"/>
      <c r="AC113" s="906"/>
      <c r="AD113" s="906"/>
      <c r="AE113" s="907"/>
      <c r="AF113" s="908">
        <v>228657</v>
      </c>
      <c r="AG113" s="906"/>
      <c r="AH113" s="906"/>
      <c r="AI113" s="906"/>
      <c r="AJ113" s="907"/>
      <c r="AK113" s="908">
        <v>222820</v>
      </c>
      <c r="AL113" s="906"/>
      <c r="AM113" s="906"/>
      <c r="AN113" s="906"/>
      <c r="AO113" s="907"/>
      <c r="AP113" s="909">
        <v>9.1999999999999993</v>
      </c>
      <c r="AQ113" s="910"/>
      <c r="AR113" s="910"/>
      <c r="AS113" s="910"/>
      <c r="AT113" s="911"/>
      <c r="AU113" s="919"/>
      <c r="AV113" s="920"/>
      <c r="AW113" s="920"/>
      <c r="AX113" s="920"/>
      <c r="AY113" s="920"/>
      <c r="AZ113" s="802" t="s">
        <v>455</v>
      </c>
      <c r="BA113" s="739"/>
      <c r="BB113" s="739"/>
      <c r="BC113" s="739"/>
      <c r="BD113" s="739"/>
      <c r="BE113" s="739"/>
      <c r="BF113" s="739"/>
      <c r="BG113" s="739"/>
      <c r="BH113" s="739"/>
      <c r="BI113" s="739"/>
      <c r="BJ113" s="739"/>
      <c r="BK113" s="739"/>
      <c r="BL113" s="739"/>
      <c r="BM113" s="739"/>
      <c r="BN113" s="739"/>
      <c r="BO113" s="739"/>
      <c r="BP113" s="740"/>
      <c r="BQ113" s="803">
        <v>105673</v>
      </c>
      <c r="BR113" s="804"/>
      <c r="BS113" s="804"/>
      <c r="BT113" s="804"/>
      <c r="BU113" s="804"/>
      <c r="BV113" s="804">
        <v>104915</v>
      </c>
      <c r="BW113" s="804"/>
      <c r="BX113" s="804"/>
      <c r="BY113" s="804"/>
      <c r="BZ113" s="804"/>
      <c r="CA113" s="804">
        <v>95021</v>
      </c>
      <c r="CB113" s="804"/>
      <c r="CC113" s="804"/>
      <c r="CD113" s="804"/>
      <c r="CE113" s="804"/>
      <c r="CF113" s="862">
        <v>3.9</v>
      </c>
      <c r="CG113" s="863"/>
      <c r="CH113" s="863"/>
      <c r="CI113" s="863"/>
      <c r="CJ113" s="863"/>
      <c r="CK113" s="914"/>
      <c r="CL113" s="808"/>
      <c r="CM113" s="802" t="s">
        <v>456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130</v>
      </c>
      <c r="DH113" s="767"/>
      <c r="DI113" s="767"/>
      <c r="DJ113" s="767"/>
      <c r="DK113" s="768"/>
      <c r="DL113" s="769" t="s">
        <v>130</v>
      </c>
      <c r="DM113" s="767"/>
      <c r="DN113" s="767"/>
      <c r="DO113" s="767"/>
      <c r="DP113" s="768"/>
      <c r="DQ113" s="769" t="s">
        <v>417</v>
      </c>
      <c r="DR113" s="767"/>
      <c r="DS113" s="767"/>
      <c r="DT113" s="767"/>
      <c r="DU113" s="768"/>
      <c r="DV113" s="811" t="s">
        <v>417</v>
      </c>
      <c r="DW113" s="812"/>
      <c r="DX113" s="812"/>
      <c r="DY113" s="812"/>
      <c r="DZ113" s="813"/>
    </row>
    <row r="114" spans="1:130" s="224" customFormat="1" ht="26.25" customHeight="1" x14ac:dyDescent="0.2">
      <c r="A114" s="901"/>
      <c r="B114" s="902"/>
      <c r="C114" s="739" t="s">
        <v>457</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23518</v>
      </c>
      <c r="AB114" s="767"/>
      <c r="AC114" s="767"/>
      <c r="AD114" s="767"/>
      <c r="AE114" s="768"/>
      <c r="AF114" s="769">
        <v>21687</v>
      </c>
      <c r="AG114" s="767"/>
      <c r="AH114" s="767"/>
      <c r="AI114" s="767"/>
      <c r="AJ114" s="768"/>
      <c r="AK114" s="769">
        <v>18731</v>
      </c>
      <c r="AL114" s="767"/>
      <c r="AM114" s="767"/>
      <c r="AN114" s="767"/>
      <c r="AO114" s="768"/>
      <c r="AP114" s="811">
        <v>0.8</v>
      </c>
      <c r="AQ114" s="812"/>
      <c r="AR114" s="812"/>
      <c r="AS114" s="812"/>
      <c r="AT114" s="813"/>
      <c r="AU114" s="919"/>
      <c r="AV114" s="920"/>
      <c r="AW114" s="920"/>
      <c r="AX114" s="920"/>
      <c r="AY114" s="920"/>
      <c r="AZ114" s="802" t="s">
        <v>458</v>
      </c>
      <c r="BA114" s="739"/>
      <c r="BB114" s="739"/>
      <c r="BC114" s="739"/>
      <c r="BD114" s="739"/>
      <c r="BE114" s="739"/>
      <c r="BF114" s="739"/>
      <c r="BG114" s="739"/>
      <c r="BH114" s="739"/>
      <c r="BI114" s="739"/>
      <c r="BJ114" s="739"/>
      <c r="BK114" s="739"/>
      <c r="BL114" s="739"/>
      <c r="BM114" s="739"/>
      <c r="BN114" s="739"/>
      <c r="BO114" s="739"/>
      <c r="BP114" s="740"/>
      <c r="BQ114" s="803">
        <v>523340</v>
      </c>
      <c r="BR114" s="804"/>
      <c r="BS114" s="804"/>
      <c r="BT114" s="804"/>
      <c r="BU114" s="804"/>
      <c r="BV114" s="804">
        <v>521974</v>
      </c>
      <c r="BW114" s="804"/>
      <c r="BX114" s="804"/>
      <c r="BY114" s="804"/>
      <c r="BZ114" s="804"/>
      <c r="CA114" s="804">
        <v>516776</v>
      </c>
      <c r="CB114" s="804"/>
      <c r="CC114" s="804"/>
      <c r="CD114" s="804"/>
      <c r="CE114" s="804"/>
      <c r="CF114" s="862">
        <v>21.4</v>
      </c>
      <c r="CG114" s="863"/>
      <c r="CH114" s="863"/>
      <c r="CI114" s="863"/>
      <c r="CJ114" s="863"/>
      <c r="CK114" s="914"/>
      <c r="CL114" s="808"/>
      <c r="CM114" s="802" t="s">
        <v>459</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130</v>
      </c>
      <c r="DH114" s="767"/>
      <c r="DI114" s="767"/>
      <c r="DJ114" s="767"/>
      <c r="DK114" s="768"/>
      <c r="DL114" s="769" t="s">
        <v>130</v>
      </c>
      <c r="DM114" s="767"/>
      <c r="DN114" s="767"/>
      <c r="DO114" s="767"/>
      <c r="DP114" s="768"/>
      <c r="DQ114" s="769" t="s">
        <v>130</v>
      </c>
      <c r="DR114" s="767"/>
      <c r="DS114" s="767"/>
      <c r="DT114" s="767"/>
      <c r="DU114" s="768"/>
      <c r="DV114" s="811" t="s">
        <v>130</v>
      </c>
      <c r="DW114" s="812"/>
      <c r="DX114" s="812"/>
      <c r="DY114" s="812"/>
      <c r="DZ114" s="813"/>
    </row>
    <row r="115" spans="1:130" s="224" customFormat="1" ht="26.25" customHeight="1" x14ac:dyDescent="0.2">
      <c r="A115" s="901"/>
      <c r="B115" s="902"/>
      <c r="C115" s="739" t="s">
        <v>460</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1049</v>
      </c>
      <c r="AB115" s="906"/>
      <c r="AC115" s="906"/>
      <c r="AD115" s="906"/>
      <c r="AE115" s="907"/>
      <c r="AF115" s="908">
        <v>1057</v>
      </c>
      <c r="AG115" s="906"/>
      <c r="AH115" s="906"/>
      <c r="AI115" s="906"/>
      <c r="AJ115" s="907"/>
      <c r="AK115" s="908">
        <v>302</v>
      </c>
      <c r="AL115" s="906"/>
      <c r="AM115" s="906"/>
      <c r="AN115" s="906"/>
      <c r="AO115" s="907"/>
      <c r="AP115" s="909">
        <v>0</v>
      </c>
      <c r="AQ115" s="910"/>
      <c r="AR115" s="910"/>
      <c r="AS115" s="910"/>
      <c r="AT115" s="911"/>
      <c r="AU115" s="919"/>
      <c r="AV115" s="920"/>
      <c r="AW115" s="920"/>
      <c r="AX115" s="920"/>
      <c r="AY115" s="920"/>
      <c r="AZ115" s="802" t="s">
        <v>461</v>
      </c>
      <c r="BA115" s="739"/>
      <c r="BB115" s="739"/>
      <c r="BC115" s="739"/>
      <c r="BD115" s="739"/>
      <c r="BE115" s="739"/>
      <c r="BF115" s="739"/>
      <c r="BG115" s="739"/>
      <c r="BH115" s="739"/>
      <c r="BI115" s="739"/>
      <c r="BJ115" s="739"/>
      <c r="BK115" s="739"/>
      <c r="BL115" s="739"/>
      <c r="BM115" s="739"/>
      <c r="BN115" s="739"/>
      <c r="BO115" s="739"/>
      <c r="BP115" s="740"/>
      <c r="BQ115" s="803" t="s">
        <v>449</v>
      </c>
      <c r="BR115" s="804"/>
      <c r="BS115" s="804"/>
      <c r="BT115" s="804"/>
      <c r="BU115" s="804"/>
      <c r="BV115" s="804" t="s">
        <v>130</v>
      </c>
      <c r="BW115" s="804"/>
      <c r="BX115" s="804"/>
      <c r="BY115" s="804"/>
      <c r="BZ115" s="804"/>
      <c r="CA115" s="804" t="s">
        <v>449</v>
      </c>
      <c r="CB115" s="804"/>
      <c r="CC115" s="804"/>
      <c r="CD115" s="804"/>
      <c r="CE115" s="804"/>
      <c r="CF115" s="862" t="s">
        <v>449</v>
      </c>
      <c r="CG115" s="863"/>
      <c r="CH115" s="863"/>
      <c r="CI115" s="863"/>
      <c r="CJ115" s="863"/>
      <c r="CK115" s="914"/>
      <c r="CL115" s="808"/>
      <c r="CM115" s="802" t="s">
        <v>462</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449</v>
      </c>
      <c r="DH115" s="767"/>
      <c r="DI115" s="767"/>
      <c r="DJ115" s="767"/>
      <c r="DK115" s="768"/>
      <c r="DL115" s="769" t="s">
        <v>445</v>
      </c>
      <c r="DM115" s="767"/>
      <c r="DN115" s="767"/>
      <c r="DO115" s="767"/>
      <c r="DP115" s="768"/>
      <c r="DQ115" s="769" t="s">
        <v>449</v>
      </c>
      <c r="DR115" s="767"/>
      <c r="DS115" s="767"/>
      <c r="DT115" s="767"/>
      <c r="DU115" s="768"/>
      <c r="DV115" s="811" t="s">
        <v>130</v>
      </c>
      <c r="DW115" s="812"/>
      <c r="DX115" s="812"/>
      <c r="DY115" s="812"/>
      <c r="DZ115" s="813"/>
    </row>
    <row r="116" spans="1:130" s="224" customFormat="1" ht="26.25" customHeight="1" x14ac:dyDescent="0.2">
      <c r="A116" s="903"/>
      <c r="B116" s="904"/>
      <c r="C116" s="826" t="s">
        <v>463</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10</v>
      </c>
      <c r="AB116" s="767"/>
      <c r="AC116" s="767"/>
      <c r="AD116" s="767"/>
      <c r="AE116" s="768"/>
      <c r="AF116" s="769">
        <v>2</v>
      </c>
      <c r="AG116" s="767"/>
      <c r="AH116" s="767"/>
      <c r="AI116" s="767"/>
      <c r="AJ116" s="768"/>
      <c r="AK116" s="769">
        <v>1</v>
      </c>
      <c r="AL116" s="767"/>
      <c r="AM116" s="767"/>
      <c r="AN116" s="767"/>
      <c r="AO116" s="768"/>
      <c r="AP116" s="811">
        <v>0</v>
      </c>
      <c r="AQ116" s="812"/>
      <c r="AR116" s="812"/>
      <c r="AS116" s="812"/>
      <c r="AT116" s="813"/>
      <c r="AU116" s="919"/>
      <c r="AV116" s="920"/>
      <c r="AW116" s="920"/>
      <c r="AX116" s="920"/>
      <c r="AY116" s="920"/>
      <c r="AZ116" s="896" t="s">
        <v>464</v>
      </c>
      <c r="BA116" s="897"/>
      <c r="BB116" s="897"/>
      <c r="BC116" s="897"/>
      <c r="BD116" s="897"/>
      <c r="BE116" s="897"/>
      <c r="BF116" s="897"/>
      <c r="BG116" s="897"/>
      <c r="BH116" s="897"/>
      <c r="BI116" s="897"/>
      <c r="BJ116" s="897"/>
      <c r="BK116" s="897"/>
      <c r="BL116" s="897"/>
      <c r="BM116" s="897"/>
      <c r="BN116" s="897"/>
      <c r="BO116" s="897"/>
      <c r="BP116" s="898"/>
      <c r="BQ116" s="803" t="s">
        <v>130</v>
      </c>
      <c r="BR116" s="804"/>
      <c r="BS116" s="804"/>
      <c r="BT116" s="804"/>
      <c r="BU116" s="804"/>
      <c r="BV116" s="804" t="s">
        <v>130</v>
      </c>
      <c r="BW116" s="804"/>
      <c r="BX116" s="804"/>
      <c r="BY116" s="804"/>
      <c r="BZ116" s="804"/>
      <c r="CA116" s="804" t="s">
        <v>465</v>
      </c>
      <c r="CB116" s="804"/>
      <c r="CC116" s="804"/>
      <c r="CD116" s="804"/>
      <c r="CE116" s="804"/>
      <c r="CF116" s="862" t="s">
        <v>130</v>
      </c>
      <c r="CG116" s="863"/>
      <c r="CH116" s="863"/>
      <c r="CI116" s="863"/>
      <c r="CJ116" s="863"/>
      <c r="CK116" s="914"/>
      <c r="CL116" s="808"/>
      <c r="CM116" s="802" t="s">
        <v>466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467</v>
      </c>
      <c r="DH116" s="767"/>
      <c r="DI116" s="767"/>
      <c r="DJ116" s="767"/>
      <c r="DK116" s="768"/>
      <c r="DL116" s="769" t="s">
        <v>130</v>
      </c>
      <c r="DM116" s="767"/>
      <c r="DN116" s="767"/>
      <c r="DO116" s="767"/>
      <c r="DP116" s="768"/>
      <c r="DQ116" s="769" t="s">
        <v>130</v>
      </c>
      <c r="DR116" s="767"/>
      <c r="DS116" s="767"/>
      <c r="DT116" s="767"/>
      <c r="DU116" s="768"/>
      <c r="DV116" s="811" t="s">
        <v>130</v>
      </c>
      <c r="DW116" s="812"/>
      <c r="DX116" s="812"/>
      <c r="DY116" s="812"/>
      <c r="DZ116" s="813"/>
    </row>
    <row r="117" spans="1:130" s="224" customFormat="1" ht="26.25" customHeight="1" x14ac:dyDescent="0.2">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468</v>
      </c>
      <c r="Z117" s="884"/>
      <c r="AA117" s="889">
        <v>724953</v>
      </c>
      <c r="AB117" s="890"/>
      <c r="AC117" s="890"/>
      <c r="AD117" s="890"/>
      <c r="AE117" s="891"/>
      <c r="AF117" s="892">
        <v>626190</v>
      </c>
      <c r="AG117" s="890"/>
      <c r="AH117" s="890"/>
      <c r="AI117" s="890"/>
      <c r="AJ117" s="891"/>
      <c r="AK117" s="892">
        <v>670992</v>
      </c>
      <c r="AL117" s="890"/>
      <c r="AM117" s="890"/>
      <c r="AN117" s="890"/>
      <c r="AO117" s="891"/>
      <c r="AP117" s="893"/>
      <c r="AQ117" s="894"/>
      <c r="AR117" s="894"/>
      <c r="AS117" s="894"/>
      <c r="AT117" s="895"/>
      <c r="AU117" s="919"/>
      <c r="AV117" s="920"/>
      <c r="AW117" s="920"/>
      <c r="AX117" s="920"/>
      <c r="AY117" s="920"/>
      <c r="AZ117" s="850" t="s">
        <v>469</v>
      </c>
      <c r="BA117" s="851"/>
      <c r="BB117" s="851"/>
      <c r="BC117" s="851"/>
      <c r="BD117" s="851"/>
      <c r="BE117" s="851"/>
      <c r="BF117" s="851"/>
      <c r="BG117" s="851"/>
      <c r="BH117" s="851"/>
      <c r="BI117" s="851"/>
      <c r="BJ117" s="851"/>
      <c r="BK117" s="851"/>
      <c r="BL117" s="851"/>
      <c r="BM117" s="851"/>
      <c r="BN117" s="851"/>
      <c r="BO117" s="851"/>
      <c r="BP117" s="852"/>
      <c r="BQ117" s="803" t="s">
        <v>130</v>
      </c>
      <c r="BR117" s="804"/>
      <c r="BS117" s="804"/>
      <c r="BT117" s="804"/>
      <c r="BU117" s="804"/>
      <c r="BV117" s="804" t="s">
        <v>130</v>
      </c>
      <c r="BW117" s="804"/>
      <c r="BX117" s="804"/>
      <c r="BY117" s="804"/>
      <c r="BZ117" s="804"/>
      <c r="CA117" s="804" t="s">
        <v>130</v>
      </c>
      <c r="CB117" s="804"/>
      <c r="CC117" s="804"/>
      <c r="CD117" s="804"/>
      <c r="CE117" s="804"/>
      <c r="CF117" s="862" t="s">
        <v>130</v>
      </c>
      <c r="CG117" s="863"/>
      <c r="CH117" s="863"/>
      <c r="CI117" s="863"/>
      <c r="CJ117" s="863"/>
      <c r="CK117" s="914"/>
      <c r="CL117" s="808"/>
      <c r="CM117" s="802" t="s">
        <v>470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446</v>
      </c>
      <c r="DM117" s="767"/>
      <c r="DN117" s="767"/>
      <c r="DO117" s="767"/>
      <c r="DP117" s="768"/>
      <c r="DQ117" s="769" t="s">
        <v>417</v>
      </c>
      <c r="DR117" s="767"/>
      <c r="DS117" s="767"/>
      <c r="DT117" s="767"/>
      <c r="DU117" s="768"/>
      <c r="DV117" s="811" t="s">
        <v>130</v>
      </c>
      <c r="DW117" s="812"/>
      <c r="DX117" s="812"/>
      <c r="DY117" s="812"/>
      <c r="DZ117" s="813"/>
    </row>
    <row r="118" spans="1:130" s="224" customFormat="1" ht="26.25" customHeight="1" x14ac:dyDescent="0.2">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309</v>
      </c>
      <c r="AL118" s="883"/>
      <c r="AM118" s="883"/>
      <c r="AN118" s="883"/>
      <c r="AO118" s="884"/>
      <c r="AP118" s="886" t="s">
        <v>438</v>
      </c>
      <c r="AQ118" s="887"/>
      <c r="AR118" s="887"/>
      <c r="AS118" s="887"/>
      <c r="AT118" s="888"/>
      <c r="AU118" s="919"/>
      <c r="AV118" s="920"/>
      <c r="AW118" s="920"/>
      <c r="AX118" s="920"/>
      <c r="AY118" s="920"/>
      <c r="AZ118" s="825" t="s">
        <v>471</v>
      </c>
      <c r="BA118" s="826"/>
      <c r="BB118" s="826"/>
      <c r="BC118" s="826"/>
      <c r="BD118" s="826"/>
      <c r="BE118" s="826"/>
      <c r="BF118" s="826"/>
      <c r="BG118" s="826"/>
      <c r="BH118" s="826"/>
      <c r="BI118" s="826"/>
      <c r="BJ118" s="826"/>
      <c r="BK118" s="826"/>
      <c r="BL118" s="826"/>
      <c r="BM118" s="826"/>
      <c r="BN118" s="826"/>
      <c r="BO118" s="826"/>
      <c r="BP118" s="827"/>
      <c r="BQ118" s="866" t="s">
        <v>130</v>
      </c>
      <c r="BR118" s="832"/>
      <c r="BS118" s="832"/>
      <c r="BT118" s="832"/>
      <c r="BU118" s="832"/>
      <c r="BV118" s="832" t="s">
        <v>130</v>
      </c>
      <c r="BW118" s="832"/>
      <c r="BX118" s="832"/>
      <c r="BY118" s="832"/>
      <c r="BZ118" s="832"/>
      <c r="CA118" s="832" t="s">
        <v>130</v>
      </c>
      <c r="CB118" s="832"/>
      <c r="CC118" s="832"/>
      <c r="CD118" s="832"/>
      <c r="CE118" s="832"/>
      <c r="CF118" s="862" t="s">
        <v>130</v>
      </c>
      <c r="CG118" s="863"/>
      <c r="CH118" s="863"/>
      <c r="CI118" s="863"/>
      <c r="CJ118" s="863"/>
      <c r="CK118" s="914"/>
      <c r="CL118" s="808"/>
      <c r="CM118" s="802" t="s">
        <v>472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130</v>
      </c>
      <c r="DM118" s="767"/>
      <c r="DN118" s="767"/>
      <c r="DO118" s="767"/>
      <c r="DP118" s="768"/>
      <c r="DQ118" s="769" t="s">
        <v>130</v>
      </c>
      <c r="DR118" s="767"/>
      <c r="DS118" s="767"/>
      <c r="DT118" s="767"/>
      <c r="DU118" s="768"/>
      <c r="DV118" s="811" t="s">
        <v>130</v>
      </c>
      <c r="DW118" s="812"/>
      <c r="DX118" s="812"/>
      <c r="DY118" s="812"/>
      <c r="DZ118" s="813"/>
    </row>
    <row r="119" spans="1:130" s="224" customFormat="1" ht="26.25" customHeight="1" x14ac:dyDescent="0.2">
      <c r="A119" s="805" t="s">
        <v>442</v>
      </c>
      <c r="B119" s="806"/>
      <c r="C119" s="847" t="s">
        <v>443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446</v>
      </c>
      <c r="AB119" s="876"/>
      <c r="AC119" s="876"/>
      <c r="AD119" s="876"/>
      <c r="AE119" s="877"/>
      <c r="AF119" s="878" t="s">
        <v>130</v>
      </c>
      <c r="AG119" s="876"/>
      <c r="AH119" s="876"/>
      <c r="AI119" s="876"/>
      <c r="AJ119" s="877"/>
      <c r="AK119" s="878" t="s">
        <v>130</v>
      </c>
      <c r="AL119" s="876"/>
      <c r="AM119" s="876"/>
      <c r="AN119" s="876"/>
      <c r="AO119" s="877"/>
      <c r="AP119" s="879" t="s">
        <v>130</v>
      </c>
      <c r="AQ119" s="880"/>
      <c r="AR119" s="880"/>
      <c r="AS119" s="880"/>
      <c r="AT119" s="881"/>
      <c r="AU119" s="921"/>
      <c r="AV119" s="922"/>
      <c r="AW119" s="922"/>
      <c r="AX119" s="922"/>
      <c r="AY119" s="922"/>
      <c r="AZ119" s="247" t="s">
        <v>188</v>
      </c>
      <c r="BA119" s="247"/>
      <c r="BB119" s="247"/>
      <c r="BC119" s="247"/>
      <c r="BD119" s="247"/>
      <c r="BE119" s="247"/>
      <c r="BF119" s="247"/>
      <c r="BG119" s="247"/>
      <c r="BH119" s="247"/>
      <c r="BI119" s="247"/>
      <c r="BJ119" s="247"/>
      <c r="BK119" s="247"/>
      <c r="BL119" s="247"/>
      <c r="BM119" s="247"/>
      <c r="BN119" s="247"/>
      <c r="BO119" s="864" t="s">
        <v>473</v>
      </c>
      <c r="BP119" s="865"/>
      <c r="BQ119" s="866">
        <v>5509217</v>
      </c>
      <c r="BR119" s="832"/>
      <c r="BS119" s="832"/>
      <c r="BT119" s="832"/>
      <c r="BU119" s="832"/>
      <c r="BV119" s="832">
        <v>5700145</v>
      </c>
      <c r="BW119" s="832"/>
      <c r="BX119" s="832"/>
      <c r="BY119" s="832"/>
      <c r="BZ119" s="832"/>
      <c r="CA119" s="832">
        <v>5464225</v>
      </c>
      <c r="CB119" s="832"/>
      <c r="CC119" s="832"/>
      <c r="CD119" s="832"/>
      <c r="CE119" s="832"/>
      <c r="CF119" s="735"/>
      <c r="CG119" s="736"/>
      <c r="CH119" s="736"/>
      <c r="CI119" s="736"/>
      <c r="CJ119" s="821"/>
      <c r="CK119" s="915"/>
      <c r="CL119" s="810"/>
      <c r="CM119" s="825" t="s">
        <v>474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7335</v>
      </c>
      <c r="DH119" s="751"/>
      <c r="DI119" s="751"/>
      <c r="DJ119" s="751"/>
      <c r="DK119" s="752"/>
      <c r="DL119" s="753">
        <v>15624</v>
      </c>
      <c r="DM119" s="751"/>
      <c r="DN119" s="751"/>
      <c r="DO119" s="751"/>
      <c r="DP119" s="752"/>
      <c r="DQ119" s="753">
        <v>14812</v>
      </c>
      <c r="DR119" s="751"/>
      <c r="DS119" s="751"/>
      <c r="DT119" s="751"/>
      <c r="DU119" s="752"/>
      <c r="DV119" s="835">
        <v>0.6</v>
      </c>
      <c r="DW119" s="836"/>
      <c r="DX119" s="836"/>
      <c r="DY119" s="836"/>
      <c r="DZ119" s="837"/>
    </row>
    <row r="120" spans="1:130" s="224" customFormat="1" ht="26.25" customHeight="1" x14ac:dyDescent="0.2">
      <c r="A120" s="807"/>
      <c r="B120" s="808"/>
      <c r="C120" s="802" t="s">
        <v>448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130</v>
      </c>
      <c r="AG120" s="767"/>
      <c r="AH120" s="767"/>
      <c r="AI120" s="767"/>
      <c r="AJ120" s="768"/>
      <c r="AK120" s="769" t="s">
        <v>445</v>
      </c>
      <c r="AL120" s="767"/>
      <c r="AM120" s="767"/>
      <c r="AN120" s="767"/>
      <c r="AO120" s="768"/>
      <c r="AP120" s="811" t="s">
        <v>445</v>
      </c>
      <c r="AQ120" s="812"/>
      <c r="AR120" s="812"/>
      <c r="AS120" s="812"/>
      <c r="AT120" s="813"/>
      <c r="AU120" s="867" t="s">
        <v>475</v>
      </c>
      <c r="AV120" s="868"/>
      <c r="AW120" s="868"/>
      <c r="AX120" s="868"/>
      <c r="AY120" s="869"/>
      <c r="AZ120" s="847" t="s">
        <v>476</v>
      </c>
      <c r="BA120" s="795"/>
      <c r="BB120" s="795"/>
      <c r="BC120" s="795"/>
      <c r="BD120" s="795"/>
      <c r="BE120" s="795"/>
      <c r="BF120" s="795"/>
      <c r="BG120" s="795"/>
      <c r="BH120" s="795"/>
      <c r="BI120" s="795"/>
      <c r="BJ120" s="795"/>
      <c r="BK120" s="795"/>
      <c r="BL120" s="795"/>
      <c r="BM120" s="795"/>
      <c r="BN120" s="795"/>
      <c r="BO120" s="795"/>
      <c r="BP120" s="796"/>
      <c r="BQ120" s="848">
        <v>2038984</v>
      </c>
      <c r="BR120" s="829"/>
      <c r="BS120" s="829"/>
      <c r="BT120" s="829"/>
      <c r="BU120" s="829"/>
      <c r="BV120" s="829">
        <v>2378048</v>
      </c>
      <c r="BW120" s="829"/>
      <c r="BX120" s="829"/>
      <c r="BY120" s="829"/>
      <c r="BZ120" s="829"/>
      <c r="CA120" s="829">
        <v>2766130</v>
      </c>
      <c r="CB120" s="829"/>
      <c r="CC120" s="829"/>
      <c r="CD120" s="829"/>
      <c r="CE120" s="829"/>
      <c r="CF120" s="853">
        <v>114.7</v>
      </c>
      <c r="CG120" s="854"/>
      <c r="CH120" s="854"/>
      <c r="CI120" s="854"/>
      <c r="CJ120" s="854"/>
      <c r="CK120" s="855" t="s">
        <v>477</v>
      </c>
      <c r="CL120" s="839"/>
      <c r="CM120" s="839"/>
      <c r="CN120" s="839"/>
      <c r="CO120" s="840"/>
      <c r="CP120" s="859" t="s">
        <v>478</v>
      </c>
      <c r="CQ120" s="860"/>
      <c r="CR120" s="860"/>
      <c r="CS120" s="860"/>
      <c r="CT120" s="860"/>
      <c r="CU120" s="860"/>
      <c r="CV120" s="860"/>
      <c r="CW120" s="860"/>
      <c r="CX120" s="860"/>
      <c r="CY120" s="860"/>
      <c r="CZ120" s="860"/>
      <c r="DA120" s="860"/>
      <c r="DB120" s="860"/>
      <c r="DC120" s="860"/>
      <c r="DD120" s="860"/>
      <c r="DE120" s="860"/>
      <c r="DF120" s="861"/>
      <c r="DG120" s="848">
        <v>1485137</v>
      </c>
      <c r="DH120" s="829"/>
      <c r="DI120" s="829"/>
      <c r="DJ120" s="829"/>
      <c r="DK120" s="829"/>
      <c r="DL120" s="829">
        <v>1352777</v>
      </c>
      <c r="DM120" s="829"/>
      <c r="DN120" s="829"/>
      <c r="DO120" s="829"/>
      <c r="DP120" s="829"/>
      <c r="DQ120" s="829">
        <v>1216081</v>
      </c>
      <c r="DR120" s="829"/>
      <c r="DS120" s="829"/>
      <c r="DT120" s="829"/>
      <c r="DU120" s="829"/>
      <c r="DV120" s="830">
        <v>50.4</v>
      </c>
      <c r="DW120" s="830"/>
      <c r="DX120" s="830"/>
      <c r="DY120" s="830"/>
      <c r="DZ120" s="831"/>
    </row>
    <row r="121" spans="1:130" s="224" customFormat="1" ht="26.25" customHeight="1" x14ac:dyDescent="0.2">
      <c r="A121" s="807"/>
      <c r="B121" s="808"/>
      <c r="C121" s="850" t="s">
        <v>479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130</v>
      </c>
      <c r="AG121" s="767"/>
      <c r="AH121" s="767"/>
      <c r="AI121" s="767"/>
      <c r="AJ121" s="768"/>
      <c r="AK121" s="769" t="s">
        <v>446</v>
      </c>
      <c r="AL121" s="767"/>
      <c r="AM121" s="767"/>
      <c r="AN121" s="767"/>
      <c r="AO121" s="768"/>
      <c r="AP121" s="811" t="s">
        <v>130</v>
      </c>
      <c r="AQ121" s="812"/>
      <c r="AR121" s="812"/>
      <c r="AS121" s="812"/>
      <c r="AT121" s="813"/>
      <c r="AU121" s="870"/>
      <c r="AV121" s="871"/>
      <c r="AW121" s="871"/>
      <c r="AX121" s="871"/>
      <c r="AY121" s="872"/>
      <c r="AZ121" s="802" t="s">
        <v>480</v>
      </c>
      <c r="BA121" s="739"/>
      <c r="BB121" s="739"/>
      <c r="BC121" s="739"/>
      <c r="BD121" s="739"/>
      <c r="BE121" s="739"/>
      <c r="BF121" s="739"/>
      <c r="BG121" s="739"/>
      <c r="BH121" s="739"/>
      <c r="BI121" s="739"/>
      <c r="BJ121" s="739"/>
      <c r="BK121" s="739"/>
      <c r="BL121" s="739"/>
      <c r="BM121" s="739"/>
      <c r="BN121" s="739"/>
      <c r="BO121" s="739"/>
      <c r="BP121" s="740"/>
      <c r="BQ121" s="803">
        <v>10950</v>
      </c>
      <c r="BR121" s="804"/>
      <c r="BS121" s="804"/>
      <c r="BT121" s="804"/>
      <c r="BU121" s="804"/>
      <c r="BV121" s="804">
        <v>8056</v>
      </c>
      <c r="BW121" s="804"/>
      <c r="BX121" s="804"/>
      <c r="BY121" s="804"/>
      <c r="BZ121" s="804"/>
      <c r="CA121" s="804">
        <v>9628</v>
      </c>
      <c r="CB121" s="804"/>
      <c r="CC121" s="804"/>
      <c r="CD121" s="804"/>
      <c r="CE121" s="804"/>
      <c r="CF121" s="862">
        <v>0.4</v>
      </c>
      <c r="CG121" s="863"/>
      <c r="CH121" s="863"/>
      <c r="CI121" s="863"/>
      <c r="CJ121" s="863"/>
      <c r="CK121" s="856"/>
      <c r="CL121" s="842"/>
      <c r="CM121" s="842"/>
      <c r="CN121" s="842"/>
      <c r="CO121" s="843"/>
      <c r="CP121" s="822" t="s">
        <v>481</v>
      </c>
      <c r="CQ121" s="823"/>
      <c r="CR121" s="823"/>
      <c r="CS121" s="823"/>
      <c r="CT121" s="823"/>
      <c r="CU121" s="823"/>
      <c r="CV121" s="823"/>
      <c r="CW121" s="823"/>
      <c r="CX121" s="823"/>
      <c r="CY121" s="823"/>
      <c r="CZ121" s="823"/>
      <c r="DA121" s="823"/>
      <c r="DB121" s="823"/>
      <c r="DC121" s="823"/>
      <c r="DD121" s="823"/>
      <c r="DE121" s="823"/>
      <c r="DF121" s="824"/>
      <c r="DG121" s="803">
        <v>328965</v>
      </c>
      <c r="DH121" s="804"/>
      <c r="DI121" s="804"/>
      <c r="DJ121" s="804"/>
      <c r="DK121" s="804"/>
      <c r="DL121" s="804">
        <v>312434</v>
      </c>
      <c r="DM121" s="804"/>
      <c r="DN121" s="804"/>
      <c r="DO121" s="804"/>
      <c r="DP121" s="804"/>
      <c r="DQ121" s="804">
        <v>286043</v>
      </c>
      <c r="DR121" s="804"/>
      <c r="DS121" s="804"/>
      <c r="DT121" s="804"/>
      <c r="DU121" s="804"/>
      <c r="DV121" s="781">
        <v>11.9</v>
      </c>
      <c r="DW121" s="781"/>
      <c r="DX121" s="781"/>
      <c r="DY121" s="781"/>
      <c r="DZ121" s="782"/>
    </row>
    <row r="122" spans="1:130" s="224" customFormat="1" ht="26.25" customHeight="1" x14ac:dyDescent="0.2">
      <c r="A122" s="807"/>
      <c r="B122" s="808"/>
      <c r="C122" s="802" t="s">
        <v>459</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130</v>
      </c>
      <c r="AG122" s="767"/>
      <c r="AH122" s="767"/>
      <c r="AI122" s="767"/>
      <c r="AJ122" s="768"/>
      <c r="AK122" s="769" t="s">
        <v>130</v>
      </c>
      <c r="AL122" s="767"/>
      <c r="AM122" s="767"/>
      <c r="AN122" s="767"/>
      <c r="AO122" s="768"/>
      <c r="AP122" s="811" t="s">
        <v>130</v>
      </c>
      <c r="AQ122" s="812"/>
      <c r="AR122" s="812"/>
      <c r="AS122" s="812"/>
      <c r="AT122" s="813"/>
      <c r="AU122" s="870"/>
      <c r="AV122" s="871"/>
      <c r="AW122" s="871"/>
      <c r="AX122" s="871"/>
      <c r="AY122" s="872"/>
      <c r="AZ122" s="825" t="s">
        <v>482</v>
      </c>
      <c r="BA122" s="826"/>
      <c r="BB122" s="826"/>
      <c r="BC122" s="826"/>
      <c r="BD122" s="826"/>
      <c r="BE122" s="826"/>
      <c r="BF122" s="826"/>
      <c r="BG122" s="826"/>
      <c r="BH122" s="826"/>
      <c r="BI122" s="826"/>
      <c r="BJ122" s="826"/>
      <c r="BK122" s="826"/>
      <c r="BL122" s="826"/>
      <c r="BM122" s="826"/>
      <c r="BN122" s="826"/>
      <c r="BO122" s="826"/>
      <c r="BP122" s="827"/>
      <c r="BQ122" s="866">
        <v>3108997</v>
      </c>
      <c r="BR122" s="832"/>
      <c r="BS122" s="832"/>
      <c r="BT122" s="832"/>
      <c r="BU122" s="832"/>
      <c r="BV122" s="832">
        <v>3140412</v>
      </c>
      <c r="BW122" s="832"/>
      <c r="BX122" s="832"/>
      <c r="BY122" s="832"/>
      <c r="BZ122" s="832"/>
      <c r="CA122" s="832">
        <v>2991444</v>
      </c>
      <c r="CB122" s="832"/>
      <c r="CC122" s="832"/>
      <c r="CD122" s="832"/>
      <c r="CE122" s="832"/>
      <c r="CF122" s="833">
        <v>124</v>
      </c>
      <c r="CG122" s="834"/>
      <c r="CH122" s="834"/>
      <c r="CI122" s="834"/>
      <c r="CJ122" s="834"/>
      <c r="CK122" s="856"/>
      <c r="CL122" s="842"/>
      <c r="CM122" s="842"/>
      <c r="CN122" s="842"/>
      <c r="CO122" s="843"/>
      <c r="CP122" s="822" t="s">
        <v>483</v>
      </c>
      <c r="CQ122" s="823"/>
      <c r="CR122" s="823"/>
      <c r="CS122" s="823"/>
      <c r="CT122" s="823"/>
      <c r="CU122" s="823"/>
      <c r="CV122" s="823"/>
      <c r="CW122" s="823"/>
      <c r="CX122" s="823"/>
      <c r="CY122" s="823"/>
      <c r="CZ122" s="823"/>
      <c r="DA122" s="823"/>
      <c r="DB122" s="823"/>
      <c r="DC122" s="823"/>
      <c r="DD122" s="823"/>
      <c r="DE122" s="823"/>
      <c r="DF122" s="824"/>
      <c r="DG122" s="803" t="s">
        <v>446</v>
      </c>
      <c r="DH122" s="804"/>
      <c r="DI122" s="804"/>
      <c r="DJ122" s="804"/>
      <c r="DK122" s="804"/>
      <c r="DL122" s="804" t="s">
        <v>130</v>
      </c>
      <c r="DM122" s="804"/>
      <c r="DN122" s="804"/>
      <c r="DO122" s="804"/>
      <c r="DP122" s="804"/>
      <c r="DQ122" s="804" t="s">
        <v>446</v>
      </c>
      <c r="DR122" s="804"/>
      <c r="DS122" s="804"/>
      <c r="DT122" s="804"/>
      <c r="DU122" s="804"/>
      <c r="DV122" s="781" t="s">
        <v>130</v>
      </c>
      <c r="DW122" s="781"/>
      <c r="DX122" s="781"/>
      <c r="DY122" s="781"/>
      <c r="DZ122" s="782"/>
    </row>
    <row r="123" spans="1:130" s="224" customFormat="1" ht="26.25" customHeight="1" x14ac:dyDescent="0.2">
      <c r="A123" s="807"/>
      <c r="B123" s="808"/>
      <c r="C123" s="802" t="s">
        <v>466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130</v>
      </c>
      <c r="AB123" s="767"/>
      <c r="AC123" s="767"/>
      <c r="AD123" s="767"/>
      <c r="AE123" s="768"/>
      <c r="AF123" s="769" t="s">
        <v>130</v>
      </c>
      <c r="AG123" s="767"/>
      <c r="AH123" s="767"/>
      <c r="AI123" s="767"/>
      <c r="AJ123" s="768"/>
      <c r="AK123" s="769" t="s">
        <v>130</v>
      </c>
      <c r="AL123" s="767"/>
      <c r="AM123" s="767"/>
      <c r="AN123" s="767"/>
      <c r="AO123" s="768"/>
      <c r="AP123" s="811" t="s">
        <v>446</v>
      </c>
      <c r="AQ123" s="812"/>
      <c r="AR123" s="812"/>
      <c r="AS123" s="812"/>
      <c r="AT123" s="813"/>
      <c r="AU123" s="873"/>
      <c r="AV123" s="874"/>
      <c r="AW123" s="874"/>
      <c r="AX123" s="874"/>
      <c r="AY123" s="874"/>
      <c r="AZ123" s="247" t="s">
        <v>188</v>
      </c>
      <c r="BA123" s="247"/>
      <c r="BB123" s="247"/>
      <c r="BC123" s="247"/>
      <c r="BD123" s="247"/>
      <c r="BE123" s="247"/>
      <c r="BF123" s="247"/>
      <c r="BG123" s="247"/>
      <c r="BH123" s="247"/>
      <c r="BI123" s="247"/>
      <c r="BJ123" s="247"/>
      <c r="BK123" s="247"/>
      <c r="BL123" s="247"/>
      <c r="BM123" s="247"/>
      <c r="BN123" s="247"/>
      <c r="BO123" s="864" t="s">
        <v>484</v>
      </c>
      <c r="BP123" s="865"/>
      <c r="BQ123" s="819">
        <v>5158931</v>
      </c>
      <c r="BR123" s="820"/>
      <c r="BS123" s="820"/>
      <c r="BT123" s="820"/>
      <c r="BU123" s="820"/>
      <c r="BV123" s="820">
        <v>5526516</v>
      </c>
      <c r="BW123" s="820"/>
      <c r="BX123" s="820"/>
      <c r="BY123" s="820"/>
      <c r="BZ123" s="820"/>
      <c r="CA123" s="820">
        <v>5767202</v>
      </c>
      <c r="CB123" s="820"/>
      <c r="CC123" s="820"/>
      <c r="CD123" s="820"/>
      <c r="CE123" s="820"/>
      <c r="CF123" s="735"/>
      <c r="CG123" s="736"/>
      <c r="CH123" s="736"/>
      <c r="CI123" s="736"/>
      <c r="CJ123" s="821"/>
      <c r="CK123" s="856"/>
      <c r="CL123" s="842"/>
      <c r="CM123" s="842"/>
      <c r="CN123" s="842"/>
      <c r="CO123" s="843"/>
      <c r="CP123" s="822" t="s">
        <v>485</v>
      </c>
      <c r="CQ123" s="823"/>
      <c r="CR123" s="823"/>
      <c r="CS123" s="823"/>
      <c r="CT123" s="823"/>
      <c r="CU123" s="823"/>
      <c r="CV123" s="823"/>
      <c r="CW123" s="823"/>
      <c r="CX123" s="823"/>
      <c r="CY123" s="823"/>
      <c r="CZ123" s="823"/>
      <c r="DA123" s="823"/>
      <c r="DB123" s="823"/>
      <c r="DC123" s="823"/>
      <c r="DD123" s="823"/>
      <c r="DE123" s="823"/>
      <c r="DF123" s="824"/>
      <c r="DG123" s="766" t="s">
        <v>130</v>
      </c>
      <c r="DH123" s="767"/>
      <c r="DI123" s="767"/>
      <c r="DJ123" s="767"/>
      <c r="DK123" s="768"/>
      <c r="DL123" s="769" t="s">
        <v>130</v>
      </c>
      <c r="DM123" s="767"/>
      <c r="DN123" s="767"/>
      <c r="DO123" s="767"/>
      <c r="DP123" s="768"/>
      <c r="DQ123" s="769" t="s">
        <v>130</v>
      </c>
      <c r="DR123" s="767"/>
      <c r="DS123" s="767"/>
      <c r="DT123" s="767"/>
      <c r="DU123" s="768"/>
      <c r="DV123" s="811" t="s">
        <v>446</v>
      </c>
      <c r="DW123" s="812"/>
      <c r="DX123" s="812"/>
      <c r="DY123" s="812"/>
      <c r="DZ123" s="813"/>
    </row>
    <row r="124" spans="1:130" s="224" customFormat="1" ht="26.25" customHeight="1" thickBot="1" x14ac:dyDescent="0.25">
      <c r="A124" s="807"/>
      <c r="B124" s="808"/>
      <c r="C124" s="802" t="s">
        <v>470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130</v>
      </c>
      <c r="AG124" s="767"/>
      <c r="AH124" s="767"/>
      <c r="AI124" s="767"/>
      <c r="AJ124" s="768"/>
      <c r="AK124" s="769" t="s">
        <v>130</v>
      </c>
      <c r="AL124" s="767"/>
      <c r="AM124" s="767"/>
      <c r="AN124" s="767"/>
      <c r="AO124" s="768"/>
      <c r="AP124" s="811" t="s">
        <v>130</v>
      </c>
      <c r="AQ124" s="812"/>
      <c r="AR124" s="812"/>
      <c r="AS124" s="812"/>
      <c r="AT124" s="813"/>
      <c r="AU124" s="814" t="s">
        <v>486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15.5</v>
      </c>
      <c r="BR124" s="818"/>
      <c r="BS124" s="818"/>
      <c r="BT124" s="818"/>
      <c r="BU124" s="818"/>
      <c r="BV124" s="818">
        <v>6.9</v>
      </c>
      <c r="BW124" s="818"/>
      <c r="BX124" s="818"/>
      <c r="BY124" s="818"/>
      <c r="BZ124" s="818"/>
      <c r="CA124" s="818" t="s">
        <v>467</v>
      </c>
      <c r="CB124" s="818"/>
      <c r="CC124" s="818"/>
      <c r="CD124" s="818"/>
      <c r="CE124" s="818"/>
      <c r="CF124" s="713"/>
      <c r="CG124" s="714"/>
      <c r="CH124" s="714"/>
      <c r="CI124" s="714"/>
      <c r="CJ124" s="849"/>
      <c r="CK124" s="857"/>
      <c r="CL124" s="857"/>
      <c r="CM124" s="857"/>
      <c r="CN124" s="857"/>
      <c r="CO124" s="858"/>
      <c r="CP124" s="822" t="s">
        <v>487</v>
      </c>
      <c r="CQ124" s="823"/>
      <c r="CR124" s="823"/>
      <c r="CS124" s="823"/>
      <c r="CT124" s="823"/>
      <c r="CU124" s="823"/>
      <c r="CV124" s="823"/>
      <c r="CW124" s="823"/>
      <c r="CX124" s="823"/>
      <c r="CY124" s="823"/>
      <c r="CZ124" s="823"/>
      <c r="DA124" s="823"/>
      <c r="DB124" s="823"/>
      <c r="DC124" s="823"/>
      <c r="DD124" s="823"/>
      <c r="DE124" s="823"/>
      <c r="DF124" s="824"/>
      <c r="DG124" s="750" t="s">
        <v>130</v>
      </c>
      <c r="DH124" s="751"/>
      <c r="DI124" s="751"/>
      <c r="DJ124" s="751"/>
      <c r="DK124" s="752"/>
      <c r="DL124" s="753" t="s">
        <v>467</v>
      </c>
      <c r="DM124" s="751"/>
      <c r="DN124" s="751"/>
      <c r="DO124" s="751"/>
      <c r="DP124" s="752"/>
      <c r="DQ124" s="753" t="s">
        <v>130</v>
      </c>
      <c r="DR124" s="751"/>
      <c r="DS124" s="751"/>
      <c r="DT124" s="751"/>
      <c r="DU124" s="752"/>
      <c r="DV124" s="835" t="s">
        <v>130</v>
      </c>
      <c r="DW124" s="836"/>
      <c r="DX124" s="836"/>
      <c r="DY124" s="836"/>
      <c r="DZ124" s="837"/>
    </row>
    <row r="125" spans="1:130" s="224" customFormat="1" ht="26.25" customHeight="1" x14ac:dyDescent="0.2">
      <c r="A125" s="807"/>
      <c r="B125" s="808"/>
      <c r="C125" s="802" t="s">
        <v>472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130</v>
      </c>
      <c r="AB125" s="767"/>
      <c r="AC125" s="767"/>
      <c r="AD125" s="767"/>
      <c r="AE125" s="768"/>
      <c r="AF125" s="769" t="s">
        <v>130</v>
      </c>
      <c r="AG125" s="767"/>
      <c r="AH125" s="767"/>
      <c r="AI125" s="767"/>
      <c r="AJ125" s="768"/>
      <c r="AK125" s="769" t="s">
        <v>467</v>
      </c>
      <c r="AL125" s="767"/>
      <c r="AM125" s="767"/>
      <c r="AN125" s="767"/>
      <c r="AO125" s="768"/>
      <c r="AP125" s="811" t="s">
        <v>130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488</v>
      </c>
      <c r="CL125" s="839"/>
      <c r="CM125" s="839"/>
      <c r="CN125" s="839"/>
      <c r="CO125" s="840"/>
      <c r="CP125" s="847" t="s">
        <v>489</v>
      </c>
      <c r="CQ125" s="795"/>
      <c r="CR125" s="795"/>
      <c r="CS125" s="795"/>
      <c r="CT125" s="795"/>
      <c r="CU125" s="795"/>
      <c r="CV125" s="795"/>
      <c r="CW125" s="795"/>
      <c r="CX125" s="795"/>
      <c r="CY125" s="795"/>
      <c r="CZ125" s="795"/>
      <c r="DA125" s="795"/>
      <c r="DB125" s="795"/>
      <c r="DC125" s="795"/>
      <c r="DD125" s="795"/>
      <c r="DE125" s="795"/>
      <c r="DF125" s="796"/>
      <c r="DG125" s="848" t="s">
        <v>467</v>
      </c>
      <c r="DH125" s="829"/>
      <c r="DI125" s="829"/>
      <c r="DJ125" s="829"/>
      <c r="DK125" s="829"/>
      <c r="DL125" s="829" t="s">
        <v>130</v>
      </c>
      <c r="DM125" s="829"/>
      <c r="DN125" s="829"/>
      <c r="DO125" s="829"/>
      <c r="DP125" s="829"/>
      <c r="DQ125" s="829" t="s">
        <v>130</v>
      </c>
      <c r="DR125" s="829"/>
      <c r="DS125" s="829"/>
      <c r="DT125" s="829"/>
      <c r="DU125" s="829"/>
      <c r="DV125" s="830" t="s">
        <v>130</v>
      </c>
      <c r="DW125" s="830"/>
      <c r="DX125" s="830"/>
      <c r="DY125" s="830"/>
      <c r="DZ125" s="831"/>
    </row>
    <row r="126" spans="1:130" s="224" customFormat="1" ht="26.25" customHeight="1" thickBot="1" x14ac:dyDescent="0.25">
      <c r="A126" s="807"/>
      <c r="B126" s="808"/>
      <c r="C126" s="802" t="s">
        <v>474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130</v>
      </c>
      <c r="AB126" s="767"/>
      <c r="AC126" s="767"/>
      <c r="AD126" s="767"/>
      <c r="AE126" s="768"/>
      <c r="AF126" s="769" t="s">
        <v>467</v>
      </c>
      <c r="AG126" s="767"/>
      <c r="AH126" s="767"/>
      <c r="AI126" s="767"/>
      <c r="AJ126" s="768"/>
      <c r="AK126" s="769" t="s">
        <v>130</v>
      </c>
      <c r="AL126" s="767"/>
      <c r="AM126" s="767"/>
      <c r="AN126" s="767"/>
      <c r="AO126" s="768"/>
      <c r="AP126" s="811" t="s">
        <v>130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490</v>
      </c>
      <c r="CQ126" s="739"/>
      <c r="CR126" s="739"/>
      <c r="CS126" s="739"/>
      <c r="CT126" s="739"/>
      <c r="CU126" s="739"/>
      <c r="CV126" s="739"/>
      <c r="CW126" s="739"/>
      <c r="CX126" s="739"/>
      <c r="CY126" s="739"/>
      <c r="CZ126" s="739"/>
      <c r="DA126" s="739"/>
      <c r="DB126" s="739"/>
      <c r="DC126" s="739"/>
      <c r="DD126" s="739"/>
      <c r="DE126" s="739"/>
      <c r="DF126" s="740"/>
      <c r="DG126" s="803" t="s">
        <v>130</v>
      </c>
      <c r="DH126" s="804"/>
      <c r="DI126" s="804"/>
      <c r="DJ126" s="804"/>
      <c r="DK126" s="804"/>
      <c r="DL126" s="804" t="s">
        <v>130</v>
      </c>
      <c r="DM126" s="804"/>
      <c r="DN126" s="804"/>
      <c r="DO126" s="804"/>
      <c r="DP126" s="804"/>
      <c r="DQ126" s="804" t="s">
        <v>130</v>
      </c>
      <c r="DR126" s="804"/>
      <c r="DS126" s="804"/>
      <c r="DT126" s="804"/>
      <c r="DU126" s="804"/>
      <c r="DV126" s="781" t="s">
        <v>130</v>
      </c>
      <c r="DW126" s="781"/>
      <c r="DX126" s="781"/>
      <c r="DY126" s="781"/>
      <c r="DZ126" s="782"/>
    </row>
    <row r="127" spans="1:130" s="224" customFormat="1" ht="26.25" customHeight="1" x14ac:dyDescent="0.2">
      <c r="A127" s="809"/>
      <c r="B127" s="810"/>
      <c r="C127" s="825" t="s">
        <v>491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1049</v>
      </c>
      <c r="AB127" s="767"/>
      <c r="AC127" s="767"/>
      <c r="AD127" s="767"/>
      <c r="AE127" s="768"/>
      <c r="AF127" s="769">
        <v>1057</v>
      </c>
      <c r="AG127" s="767"/>
      <c r="AH127" s="767"/>
      <c r="AI127" s="767"/>
      <c r="AJ127" s="768"/>
      <c r="AK127" s="769">
        <v>302</v>
      </c>
      <c r="AL127" s="767"/>
      <c r="AM127" s="767"/>
      <c r="AN127" s="767"/>
      <c r="AO127" s="768"/>
      <c r="AP127" s="811">
        <v>0</v>
      </c>
      <c r="AQ127" s="812"/>
      <c r="AR127" s="812"/>
      <c r="AS127" s="812"/>
      <c r="AT127" s="813"/>
      <c r="AU127" s="226"/>
      <c r="AV127" s="226"/>
      <c r="AW127" s="226"/>
      <c r="AX127" s="828" t="s">
        <v>492</v>
      </c>
      <c r="AY127" s="799"/>
      <c r="AZ127" s="799"/>
      <c r="BA127" s="799"/>
      <c r="BB127" s="799"/>
      <c r="BC127" s="799"/>
      <c r="BD127" s="799"/>
      <c r="BE127" s="800"/>
      <c r="BF127" s="798" t="s">
        <v>493</v>
      </c>
      <c r="BG127" s="799"/>
      <c r="BH127" s="799"/>
      <c r="BI127" s="799"/>
      <c r="BJ127" s="799"/>
      <c r="BK127" s="799"/>
      <c r="BL127" s="800"/>
      <c r="BM127" s="798" t="s">
        <v>494</v>
      </c>
      <c r="BN127" s="799"/>
      <c r="BO127" s="799"/>
      <c r="BP127" s="799"/>
      <c r="BQ127" s="799"/>
      <c r="BR127" s="799"/>
      <c r="BS127" s="800"/>
      <c r="BT127" s="798" t="s">
        <v>495</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496</v>
      </c>
      <c r="CQ127" s="739"/>
      <c r="CR127" s="739"/>
      <c r="CS127" s="739"/>
      <c r="CT127" s="739"/>
      <c r="CU127" s="739"/>
      <c r="CV127" s="739"/>
      <c r="CW127" s="739"/>
      <c r="CX127" s="739"/>
      <c r="CY127" s="739"/>
      <c r="CZ127" s="739"/>
      <c r="DA127" s="739"/>
      <c r="DB127" s="739"/>
      <c r="DC127" s="739"/>
      <c r="DD127" s="739"/>
      <c r="DE127" s="739"/>
      <c r="DF127" s="740"/>
      <c r="DG127" s="803" t="s">
        <v>130</v>
      </c>
      <c r="DH127" s="804"/>
      <c r="DI127" s="804"/>
      <c r="DJ127" s="804"/>
      <c r="DK127" s="804"/>
      <c r="DL127" s="804" t="s">
        <v>130</v>
      </c>
      <c r="DM127" s="804"/>
      <c r="DN127" s="804"/>
      <c r="DO127" s="804"/>
      <c r="DP127" s="804"/>
      <c r="DQ127" s="804" t="s">
        <v>130</v>
      </c>
      <c r="DR127" s="804"/>
      <c r="DS127" s="804"/>
      <c r="DT127" s="804"/>
      <c r="DU127" s="804"/>
      <c r="DV127" s="781" t="s">
        <v>467</v>
      </c>
      <c r="DW127" s="781"/>
      <c r="DX127" s="781"/>
      <c r="DY127" s="781"/>
      <c r="DZ127" s="782"/>
    </row>
    <row r="128" spans="1:130" s="224" customFormat="1" ht="26.25" customHeight="1" thickBot="1" x14ac:dyDescent="0.25">
      <c r="A128" s="783" t="s">
        <v>497</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498</v>
      </c>
      <c r="X128" s="785"/>
      <c r="Y128" s="785"/>
      <c r="Z128" s="786"/>
      <c r="AA128" s="787">
        <v>9026</v>
      </c>
      <c r="AB128" s="788"/>
      <c r="AC128" s="788"/>
      <c r="AD128" s="788"/>
      <c r="AE128" s="789"/>
      <c r="AF128" s="790">
        <v>6945</v>
      </c>
      <c r="AG128" s="788"/>
      <c r="AH128" s="788"/>
      <c r="AI128" s="788"/>
      <c r="AJ128" s="789"/>
      <c r="AK128" s="790" t="s">
        <v>130</v>
      </c>
      <c r="AL128" s="788"/>
      <c r="AM128" s="788"/>
      <c r="AN128" s="788"/>
      <c r="AO128" s="789"/>
      <c r="AP128" s="791"/>
      <c r="AQ128" s="792"/>
      <c r="AR128" s="792"/>
      <c r="AS128" s="792"/>
      <c r="AT128" s="793"/>
      <c r="AU128" s="226"/>
      <c r="AV128" s="226"/>
      <c r="AW128" s="226"/>
      <c r="AX128" s="794" t="s">
        <v>499</v>
      </c>
      <c r="AY128" s="795"/>
      <c r="AZ128" s="795"/>
      <c r="BA128" s="795"/>
      <c r="BB128" s="795"/>
      <c r="BC128" s="795"/>
      <c r="BD128" s="795"/>
      <c r="BE128" s="796"/>
      <c r="BF128" s="773" t="s">
        <v>130</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500</v>
      </c>
      <c r="CQ128" s="717"/>
      <c r="CR128" s="717"/>
      <c r="CS128" s="717"/>
      <c r="CT128" s="717"/>
      <c r="CU128" s="717"/>
      <c r="CV128" s="717"/>
      <c r="CW128" s="717"/>
      <c r="CX128" s="717"/>
      <c r="CY128" s="717"/>
      <c r="CZ128" s="717"/>
      <c r="DA128" s="717"/>
      <c r="DB128" s="717"/>
      <c r="DC128" s="717"/>
      <c r="DD128" s="717"/>
      <c r="DE128" s="717"/>
      <c r="DF128" s="718"/>
      <c r="DG128" s="777" t="s">
        <v>130</v>
      </c>
      <c r="DH128" s="778"/>
      <c r="DI128" s="778"/>
      <c r="DJ128" s="778"/>
      <c r="DK128" s="778"/>
      <c r="DL128" s="778" t="s">
        <v>130</v>
      </c>
      <c r="DM128" s="778"/>
      <c r="DN128" s="778"/>
      <c r="DO128" s="778"/>
      <c r="DP128" s="778"/>
      <c r="DQ128" s="778" t="s">
        <v>130</v>
      </c>
      <c r="DR128" s="778"/>
      <c r="DS128" s="778"/>
      <c r="DT128" s="778"/>
      <c r="DU128" s="778"/>
      <c r="DV128" s="779" t="s">
        <v>130</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501</v>
      </c>
      <c r="X129" s="764"/>
      <c r="Y129" s="764"/>
      <c r="Z129" s="765"/>
      <c r="AA129" s="766">
        <v>2663604</v>
      </c>
      <c r="AB129" s="767"/>
      <c r="AC129" s="767"/>
      <c r="AD129" s="767"/>
      <c r="AE129" s="768"/>
      <c r="AF129" s="769">
        <v>2884553</v>
      </c>
      <c r="AG129" s="767"/>
      <c r="AH129" s="767"/>
      <c r="AI129" s="767"/>
      <c r="AJ129" s="768"/>
      <c r="AK129" s="769">
        <v>2794853</v>
      </c>
      <c r="AL129" s="767"/>
      <c r="AM129" s="767"/>
      <c r="AN129" s="767"/>
      <c r="AO129" s="768"/>
      <c r="AP129" s="770"/>
      <c r="AQ129" s="771"/>
      <c r="AR129" s="771"/>
      <c r="AS129" s="771"/>
      <c r="AT129" s="772"/>
      <c r="AU129" s="227"/>
      <c r="AV129" s="227"/>
      <c r="AW129" s="227"/>
      <c r="AX129" s="738" t="s">
        <v>502</v>
      </c>
      <c r="AY129" s="739"/>
      <c r="AZ129" s="739"/>
      <c r="BA129" s="739"/>
      <c r="BB129" s="739"/>
      <c r="BC129" s="739"/>
      <c r="BD129" s="739"/>
      <c r="BE129" s="740"/>
      <c r="BF129" s="757" t="s">
        <v>130</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503</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504</v>
      </c>
      <c r="X130" s="764"/>
      <c r="Y130" s="764"/>
      <c r="Z130" s="765"/>
      <c r="AA130" s="766">
        <v>412802</v>
      </c>
      <c r="AB130" s="767"/>
      <c r="AC130" s="767"/>
      <c r="AD130" s="767"/>
      <c r="AE130" s="768"/>
      <c r="AF130" s="769">
        <v>402609</v>
      </c>
      <c r="AG130" s="767"/>
      <c r="AH130" s="767"/>
      <c r="AI130" s="767"/>
      <c r="AJ130" s="768"/>
      <c r="AK130" s="769">
        <v>383300</v>
      </c>
      <c r="AL130" s="767"/>
      <c r="AM130" s="767"/>
      <c r="AN130" s="767"/>
      <c r="AO130" s="768"/>
      <c r="AP130" s="770"/>
      <c r="AQ130" s="771"/>
      <c r="AR130" s="771"/>
      <c r="AS130" s="771"/>
      <c r="AT130" s="772"/>
      <c r="AU130" s="227"/>
      <c r="AV130" s="227"/>
      <c r="AW130" s="227"/>
      <c r="AX130" s="738" t="s">
        <v>505</v>
      </c>
      <c r="AY130" s="739"/>
      <c r="AZ130" s="739"/>
      <c r="BA130" s="739"/>
      <c r="BB130" s="739"/>
      <c r="BC130" s="739"/>
      <c r="BD130" s="739"/>
      <c r="BE130" s="740"/>
      <c r="BF130" s="741">
        <v>11.3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506</v>
      </c>
      <c r="X131" s="748"/>
      <c r="Y131" s="748"/>
      <c r="Z131" s="749"/>
      <c r="AA131" s="750">
        <v>2250802</v>
      </c>
      <c r="AB131" s="751"/>
      <c r="AC131" s="751"/>
      <c r="AD131" s="751"/>
      <c r="AE131" s="752"/>
      <c r="AF131" s="753">
        <v>2481944</v>
      </c>
      <c r="AG131" s="751"/>
      <c r="AH131" s="751"/>
      <c r="AI131" s="751"/>
      <c r="AJ131" s="752"/>
      <c r="AK131" s="753">
        <v>2411553</v>
      </c>
      <c r="AL131" s="751"/>
      <c r="AM131" s="751"/>
      <c r="AN131" s="751"/>
      <c r="AO131" s="752"/>
      <c r="AP131" s="754"/>
      <c r="AQ131" s="755"/>
      <c r="AR131" s="755"/>
      <c r="AS131" s="755"/>
      <c r="AT131" s="756"/>
      <c r="AU131" s="227"/>
      <c r="AV131" s="227"/>
      <c r="AW131" s="227"/>
      <c r="AX131" s="716" t="s">
        <v>507</v>
      </c>
      <c r="AY131" s="717"/>
      <c r="AZ131" s="717"/>
      <c r="BA131" s="717"/>
      <c r="BB131" s="717"/>
      <c r="BC131" s="717"/>
      <c r="BD131" s="717"/>
      <c r="BE131" s="718"/>
      <c r="BF131" s="719" t="s">
        <v>508</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510</v>
      </c>
      <c r="W132" s="729"/>
      <c r="X132" s="729"/>
      <c r="Y132" s="729"/>
      <c r="Z132" s="730"/>
      <c r="AA132" s="731">
        <v>13.467421829999999</v>
      </c>
      <c r="AB132" s="732"/>
      <c r="AC132" s="732"/>
      <c r="AD132" s="732"/>
      <c r="AE132" s="733"/>
      <c r="AF132" s="734">
        <v>8.7284805779999992</v>
      </c>
      <c r="AG132" s="732"/>
      <c r="AH132" s="732"/>
      <c r="AI132" s="732"/>
      <c r="AJ132" s="733"/>
      <c r="AK132" s="734">
        <v>11.92973988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511</v>
      </c>
      <c r="W133" s="708"/>
      <c r="X133" s="708"/>
      <c r="Y133" s="708"/>
      <c r="Z133" s="709"/>
      <c r="AA133" s="710">
        <v>14.8</v>
      </c>
      <c r="AB133" s="711"/>
      <c r="AC133" s="711"/>
      <c r="AD133" s="711"/>
      <c r="AE133" s="712"/>
      <c r="AF133" s="710">
        <v>12.5</v>
      </c>
      <c r="AG133" s="711"/>
      <c r="AH133" s="711"/>
      <c r="AI133" s="711"/>
      <c r="AJ133" s="712"/>
      <c r="AK133" s="710">
        <v>11.3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SijkPI5VakKwIh3WyMfO/KVHc2YUk9ISBD1C+dfE5k17NS47yRRQuar4TfK4OqrSQfp2t/vYmGid0kNrdy3MQ==" saltValue="eNx+RDaqlSKGktefTI83+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7" zoomScaleNormal="85" zoomScaleSheetLayoutView="77" workbookViewId="0">
      <selection activeCell="BD76" sqref="BD76"/>
    </sheetView>
  </sheetViews>
  <sheetFormatPr defaultColWidth="0" defaultRowHeight="13.5" customHeight="1" zeroHeight="1" x14ac:dyDescent="0.2"/>
  <cols>
    <col min="1" max="120" width="2.81640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512</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4UcaSzOprcpE0VtZ2Hdu7B3HVKma9HA43/qziLDzHLmt/5Mc9ZhRJXtJRrbUiEtS8miTUCAy24Xb6S3P6bKjAA==" saltValue="lPMBNe0PSh0noSfNdVCUJ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85+X4mrEE6V4pfLIWNhel8Mp7OOzcqUwNU+8kbHKsHMewbDtHeuRUxBBRY57BjHQVanmAu0aMb0v9L2Dl+iaw==" saltValue="hgrxiBHP72Ko0z18NwJ1G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514</v>
      </c>
      <c r="AL6" s="260"/>
      <c r="AM6" s="260"/>
      <c r="AN6" s="260"/>
    </row>
    <row r="7" spans="1:46" ht="13.5" customHeight="1" x14ac:dyDescent="0.2">
      <c r="A7" s="259"/>
      <c r="AK7" s="262"/>
      <c r="AL7" s="263"/>
      <c r="AM7" s="263"/>
      <c r="AN7" s="264"/>
      <c r="AO7" s="1105" t="s">
        <v>515</v>
      </c>
      <c r="AP7" s="265"/>
      <c r="AQ7" s="266" t="s">
        <v>516</v>
      </c>
      <c r="AR7" s="267"/>
    </row>
    <row r="8" spans="1:46" ht="13" x14ac:dyDescent="0.2">
      <c r="A8" s="259"/>
      <c r="AK8" s="268"/>
      <c r="AL8" s="269"/>
      <c r="AM8" s="269"/>
      <c r="AN8" s="270"/>
      <c r="AO8" s="1106"/>
      <c r="AP8" s="271" t="s">
        <v>517</v>
      </c>
      <c r="AQ8" s="272" t="s">
        <v>518</v>
      </c>
      <c r="AR8" s="273" t="s">
        <v>519</v>
      </c>
    </row>
    <row r="9" spans="1:46" ht="13" x14ac:dyDescent="0.2">
      <c r="A9" s="259"/>
      <c r="AK9" s="1117" t="s">
        <v>520</v>
      </c>
      <c r="AL9" s="1118"/>
      <c r="AM9" s="1118"/>
      <c r="AN9" s="1119"/>
      <c r="AO9" s="274">
        <v>749607</v>
      </c>
      <c r="AP9" s="274">
        <v>166653</v>
      </c>
      <c r="AQ9" s="275">
        <v>239803</v>
      </c>
      <c r="AR9" s="276">
        <v>-30.5</v>
      </c>
    </row>
    <row r="10" spans="1:46" ht="13.5" customHeight="1" x14ac:dyDescent="0.2">
      <c r="A10" s="259"/>
      <c r="AK10" s="1117" t="s">
        <v>521</v>
      </c>
      <c r="AL10" s="1118"/>
      <c r="AM10" s="1118"/>
      <c r="AN10" s="1119"/>
      <c r="AO10" s="277">
        <v>100577</v>
      </c>
      <c r="AP10" s="277">
        <v>22360</v>
      </c>
      <c r="AQ10" s="278">
        <v>35073</v>
      </c>
      <c r="AR10" s="279">
        <v>-36.200000000000003</v>
      </c>
    </row>
    <row r="11" spans="1:46" ht="13.5" customHeight="1" x14ac:dyDescent="0.2">
      <c r="A11" s="259"/>
      <c r="AK11" s="1117" t="s">
        <v>522</v>
      </c>
      <c r="AL11" s="1118"/>
      <c r="AM11" s="1118"/>
      <c r="AN11" s="1119"/>
      <c r="AO11" s="277">
        <v>13903</v>
      </c>
      <c r="AP11" s="277">
        <v>3091</v>
      </c>
      <c r="AQ11" s="278">
        <v>3640</v>
      </c>
      <c r="AR11" s="279">
        <v>-15.1</v>
      </c>
    </row>
    <row r="12" spans="1:46" ht="13.5" customHeight="1" x14ac:dyDescent="0.2">
      <c r="A12" s="259"/>
      <c r="AK12" s="1117" t="s">
        <v>523</v>
      </c>
      <c r="AL12" s="1118"/>
      <c r="AM12" s="1118"/>
      <c r="AN12" s="1119"/>
      <c r="AO12" s="277" t="s">
        <v>524</v>
      </c>
      <c r="AP12" s="277" t="s">
        <v>524</v>
      </c>
      <c r="AQ12" s="278" t="s">
        <v>524</v>
      </c>
      <c r="AR12" s="279" t="s">
        <v>524</v>
      </c>
    </row>
    <row r="13" spans="1:46" ht="13.5" customHeight="1" x14ac:dyDescent="0.2">
      <c r="A13" s="259"/>
      <c r="AK13" s="1117" t="s">
        <v>525</v>
      </c>
      <c r="AL13" s="1118"/>
      <c r="AM13" s="1118"/>
      <c r="AN13" s="1119"/>
      <c r="AO13" s="277">
        <v>36349</v>
      </c>
      <c r="AP13" s="277">
        <v>8081</v>
      </c>
      <c r="AQ13" s="278">
        <v>11407</v>
      </c>
      <c r="AR13" s="279">
        <v>-29.2</v>
      </c>
    </row>
    <row r="14" spans="1:46" ht="13.5" customHeight="1" x14ac:dyDescent="0.2">
      <c r="A14" s="259"/>
      <c r="AK14" s="1117" t="s">
        <v>526</v>
      </c>
      <c r="AL14" s="1118"/>
      <c r="AM14" s="1118"/>
      <c r="AN14" s="1119"/>
      <c r="AO14" s="277">
        <v>11633</v>
      </c>
      <c r="AP14" s="277">
        <v>2586</v>
      </c>
      <c r="AQ14" s="278">
        <v>4585</v>
      </c>
      <c r="AR14" s="279">
        <v>-43.6</v>
      </c>
    </row>
    <row r="15" spans="1:46" ht="13.5" customHeight="1" x14ac:dyDescent="0.2">
      <c r="A15" s="259"/>
      <c r="AK15" s="1120" t="s">
        <v>527</v>
      </c>
      <c r="AL15" s="1121"/>
      <c r="AM15" s="1121"/>
      <c r="AN15" s="1122"/>
      <c r="AO15" s="277">
        <v>-51472</v>
      </c>
      <c r="AP15" s="277">
        <v>-11443</v>
      </c>
      <c r="AQ15" s="278">
        <v>-18839</v>
      </c>
      <c r="AR15" s="279">
        <v>-39.299999999999997</v>
      </c>
    </row>
    <row r="16" spans="1:46" ht="13" x14ac:dyDescent="0.2">
      <c r="A16" s="259"/>
      <c r="AK16" s="1120" t="s">
        <v>188</v>
      </c>
      <c r="AL16" s="1121"/>
      <c r="AM16" s="1121"/>
      <c r="AN16" s="1122"/>
      <c r="AO16" s="277">
        <v>860597</v>
      </c>
      <c r="AP16" s="277">
        <v>191329</v>
      </c>
      <c r="AQ16" s="278">
        <v>275669</v>
      </c>
      <c r="AR16" s="279">
        <v>-30.6</v>
      </c>
    </row>
    <row r="17" spans="1:46" ht="13" x14ac:dyDescent="0.2">
      <c r="A17" s="259"/>
    </row>
    <row r="18" spans="1:46" ht="13" x14ac:dyDescent="0.2">
      <c r="A18" s="259"/>
      <c r="AQ18" s="280"/>
      <c r="AR18" s="280"/>
    </row>
    <row r="19" spans="1:46" ht="13" x14ac:dyDescent="0.2">
      <c r="A19" s="259"/>
      <c r="AK19" s="255" t="s">
        <v>528</v>
      </c>
    </row>
    <row r="20" spans="1:46" ht="13" x14ac:dyDescent="0.2">
      <c r="A20" s="259"/>
      <c r="AK20" s="281"/>
      <c r="AL20" s="282"/>
      <c r="AM20" s="282"/>
      <c r="AN20" s="283"/>
      <c r="AO20" s="284" t="s">
        <v>529</v>
      </c>
      <c r="AP20" s="285" t="s">
        <v>530</v>
      </c>
      <c r="AQ20" s="286" t="s">
        <v>531</v>
      </c>
      <c r="AR20" s="287"/>
    </row>
    <row r="21" spans="1:46" s="260" customFormat="1" ht="13" x14ac:dyDescent="0.2">
      <c r="A21" s="288"/>
      <c r="AK21" s="1123" t="s">
        <v>532</v>
      </c>
      <c r="AL21" s="1124"/>
      <c r="AM21" s="1124"/>
      <c r="AN21" s="1125"/>
      <c r="AO21" s="289">
        <v>16.23</v>
      </c>
      <c r="AP21" s="290">
        <v>23.86</v>
      </c>
      <c r="AQ21" s="291">
        <v>-7.63</v>
      </c>
      <c r="AS21" s="292"/>
      <c r="AT21" s="288"/>
    </row>
    <row r="22" spans="1:46" s="260" customFormat="1" ht="13" x14ac:dyDescent="0.2">
      <c r="A22" s="288"/>
      <c r="AK22" s="1123" t="s">
        <v>533</v>
      </c>
      <c r="AL22" s="1124"/>
      <c r="AM22" s="1124"/>
      <c r="AN22" s="1125"/>
      <c r="AO22" s="293">
        <v>94.9</v>
      </c>
      <c r="AP22" s="294">
        <v>95.5</v>
      </c>
      <c r="AQ22" s="295">
        <v>-0.6</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16" t="s">
        <v>534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 x14ac:dyDescent="0.2">
      <c r="A27" s="300"/>
      <c r="AS27" s="255"/>
      <c r="AT27" s="255"/>
    </row>
    <row r="28" spans="1:46" ht="16.5" x14ac:dyDescent="0.2">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536</v>
      </c>
      <c r="AL29" s="260"/>
      <c r="AM29" s="260"/>
      <c r="AN29" s="260"/>
      <c r="AS29" s="302"/>
    </row>
    <row r="30" spans="1:46" ht="13.5" customHeight="1" x14ac:dyDescent="0.2">
      <c r="A30" s="259"/>
      <c r="AK30" s="262"/>
      <c r="AL30" s="263"/>
      <c r="AM30" s="263"/>
      <c r="AN30" s="264"/>
      <c r="AO30" s="1105" t="s">
        <v>515</v>
      </c>
      <c r="AP30" s="265"/>
      <c r="AQ30" s="266" t="s">
        <v>516</v>
      </c>
      <c r="AR30" s="267"/>
    </row>
    <row r="31" spans="1:46" ht="13" x14ac:dyDescent="0.2">
      <c r="A31" s="259"/>
      <c r="AK31" s="268"/>
      <c r="AL31" s="269"/>
      <c r="AM31" s="269"/>
      <c r="AN31" s="270"/>
      <c r="AO31" s="1106"/>
      <c r="AP31" s="271" t="s">
        <v>517</v>
      </c>
      <c r="AQ31" s="272" t="s">
        <v>518</v>
      </c>
      <c r="AR31" s="273" t="s">
        <v>519</v>
      </c>
    </row>
    <row r="32" spans="1:46" ht="27" customHeight="1" x14ac:dyDescent="0.2">
      <c r="A32" s="259"/>
      <c r="AK32" s="1107" t="s">
        <v>537</v>
      </c>
      <c r="AL32" s="1108"/>
      <c r="AM32" s="1108"/>
      <c r="AN32" s="1109"/>
      <c r="AO32" s="303">
        <v>429138</v>
      </c>
      <c r="AP32" s="303">
        <v>95406</v>
      </c>
      <c r="AQ32" s="304">
        <v>162926</v>
      </c>
      <c r="AR32" s="305">
        <v>-41.4</v>
      </c>
    </row>
    <row r="33" spans="1:46" ht="13.5" customHeight="1" x14ac:dyDescent="0.2">
      <c r="A33" s="259"/>
      <c r="AK33" s="1107" t="s">
        <v>538</v>
      </c>
      <c r="AL33" s="1108"/>
      <c r="AM33" s="1108"/>
      <c r="AN33" s="1109"/>
      <c r="AO33" s="303" t="s">
        <v>524</v>
      </c>
      <c r="AP33" s="303" t="s">
        <v>524</v>
      </c>
      <c r="AQ33" s="304" t="s">
        <v>524</v>
      </c>
      <c r="AR33" s="305" t="s">
        <v>524</v>
      </c>
    </row>
    <row r="34" spans="1:46" ht="27" customHeight="1" x14ac:dyDescent="0.2">
      <c r="A34" s="259"/>
      <c r="AK34" s="1107" t="s">
        <v>539</v>
      </c>
      <c r="AL34" s="1108"/>
      <c r="AM34" s="1108"/>
      <c r="AN34" s="1109"/>
      <c r="AO34" s="303" t="s">
        <v>524</v>
      </c>
      <c r="AP34" s="303" t="s">
        <v>524</v>
      </c>
      <c r="AQ34" s="304">
        <v>4</v>
      </c>
      <c r="AR34" s="305" t="s">
        <v>524</v>
      </c>
    </row>
    <row r="35" spans="1:46" ht="27" customHeight="1" x14ac:dyDescent="0.2">
      <c r="A35" s="259"/>
      <c r="AK35" s="1107" t="s">
        <v>540</v>
      </c>
      <c r="AL35" s="1108"/>
      <c r="AM35" s="1108"/>
      <c r="AN35" s="1109"/>
      <c r="AO35" s="303">
        <v>222820</v>
      </c>
      <c r="AP35" s="303">
        <v>49538</v>
      </c>
      <c r="AQ35" s="304">
        <v>33512</v>
      </c>
      <c r="AR35" s="305">
        <v>47.8</v>
      </c>
    </row>
    <row r="36" spans="1:46" ht="27" customHeight="1" x14ac:dyDescent="0.2">
      <c r="A36" s="259"/>
      <c r="AK36" s="1107" t="s">
        <v>541</v>
      </c>
      <c r="AL36" s="1108"/>
      <c r="AM36" s="1108"/>
      <c r="AN36" s="1109"/>
      <c r="AO36" s="303">
        <v>18731</v>
      </c>
      <c r="AP36" s="303">
        <v>4164</v>
      </c>
      <c r="AQ36" s="304">
        <v>2866</v>
      </c>
      <c r="AR36" s="305">
        <v>45.3</v>
      </c>
    </row>
    <row r="37" spans="1:46" ht="13.5" customHeight="1" x14ac:dyDescent="0.2">
      <c r="A37" s="259"/>
      <c r="AK37" s="1107" t="s">
        <v>542</v>
      </c>
      <c r="AL37" s="1108"/>
      <c r="AM37" s="1108"/>
      <c r="AN37" s="1109"/>
      <c r="AO37" s="303">
        <v>302</v>
      </c>
      <c r="AP37" s="303">
        <v>67</v>
      </c>
      <c r="AQ37" s="304">
        <v>1429</v>
      </c>
      <c r="AR37" s="305">
        <v>-95.3</v>
      </c>
    </row>
    <row r="38" spans="1:46" ht="27" customHeight="1" x14ac:dyDescent="0.2">
      <c r="A38" s="259"/>
      <c r="AK38" s="1110" t="s">
        <v>543</v>
      </c>
      <c r="AL38" s="1111"/>
      <c r="AM38" s="1111"/>
      <c r="AN38" s="1112"/>
      <c r="AO38" s="306">
        <v>1</v>
      </c>
      <c r="AP38" s="306">
        <v>0</v>
      </c>
      <c r="AQ38" s="307">
        <v>30</v>
      </c>
      <c r="AR38" s="295">
        <v>-100</v>
      </c>
      <c r="AS38" s="302"/>
    </row>
    <row r="39" spans="1:46" ht="13" x14ac:dyDescent="0.2">
      <c r="A39" s="259"/>
      <c r="AK39" s="1110" t="s">
        <v>544</v>
      </c>
      <c r="AL39" s="1111"/>
      <c r="AM39" s="1111"/>
      <c r="AN39" s="1112"/>
      <c r="AO39" s="303" t="s">
        <v>524</v>
      </c>
      <c r="AP39" s="303" t="s">
        <v>524</v>
      </c>
      <c r="AQ39" s="304">
        <v>-7390</v>
      </c>
      <c r="AR39" s="305" t="s">
        <v>524</v>
      </c>
      <c r="AS39" s="302"/>
    </row>
    <row r="40" spans="1:46" ht="27" customHeight="1" x14ac:dyDescent="0.2">
      <c r="A40" s="259"/>
      <c r="AK40" s="1107" t="s">
        <v>545</v>
      </c>
      <c r="AL40" s="1108"/>
      <c r="AM40" s="1108"/>
      <c r="AN40" s="1109"/>
      <c r="AO40" s="303">
        <v>-383300</v>
      </c>
      <c r="AP40" s="303">
        <v>-85216</v>
      </c>
      <c r="AQ40" s="304">
        <v>-136323</v>
      </c>
      <c r="AR40" s="305">
        <v>-37.5</v>
      </c>
      <c r="AS40" s="302"/>
    </row>
    <row r="41" spans="1:46" ht="13" x14ac:dyDescent="0.2">
      <c r="A41" s="259"/>
      <c r="AK41" s="1113" t="s">
        <v>301</v>
      </c>
      <c r="AL41" s="1114"/>
      <c r="AM41" s="1114"/>
      <c r="AN41" s="1115"/>
      <c r="AO41" s="303">
        <v>287692</v>
      </c>
      <c r="AP41" s="303">
        <v>63960</v>
      </c>
      <c r="AQ41" s="304">
        <v>57054</v>
      </c>
      <c r="AR41" s="305">
        <v>12.1</v>
      </c>
      <c r="AS41" s="302"/>
    </row>
    <row r="42" spans="1:46" ht="13" x14ac:dyDescent="0.2">
      <c r="A42" s="259"/>
      <c r="AK42" s="308" t="s">
        <v>546</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547</v>
      </c>
    </row>
    <row r="48" spans="1:46" ht="13" x14ac:dyDescent="0.2">
      <c r="A48" s="259"/>
      <c r="AK48" s="313" t="s">
        <v>548</v>
      </c>
      <c r="AL48" s="313"/>
      <c r="AM48" s="313"/>
      <c r="AN48" s="313"/>
      <c r="AO48" s="313"/>
      <c r="AP48" s="313"/>
      <c r="AQ48" s="314"/>
      <c r="AR48" s="313"/>
    </row>
    <row r="49" spans="1:44" ht="13.5" customHeight="1" x14ac:dyDescent="0.2">
      <c r="A49" s="259"/>
      <c r="AK49" s="315"/>
      <c r="AL49" s="316"/>
      <c r="AM49" s="1100" t="s">
        <v>515</v>
      </c>
      <c r="AN49" s="1102" t="s">
        <v>549</v>
      </c>
      <c r="AO49" s="1103"/>
      <c r="AP49" s="1103"/>
      <c r="AQ49" s="1103"/>
      <c r="AR49" s="1104"/>
    </row>
    <row r="50" spans="1:44" ht="13" x14ac:dyDescent="0.2">
      <c r="A50" s="259"/>
      <c r="AK50" s="317"/>
      <c r="AL50" s="318"/>
      <c r="AM50" s="1101"/>
      <c r="AN50" s="319" t="s">
        <v>550</v>
      </c>
      <c r="AO50" s="320" t="s">
        <v>551</v>
      </c>
      <c r="AP50" s="321" t="s">
        <v>552</v>
      </c>
      <c r="AQ50" s="322" t="s">
        <v>553</v>
      </c>
      <c r="AR50" s="323" t="s">
        <v>554</v>
      </c>
    </row>
    <row r="51" spans="1:44" ht="13" x14ac:dyDescent="0.2">
      <c r="A51" s="259"/>
      <c r="AK51" s="315" t="s">
        <v>555</v>
      </c>
      <c r="AL51" s="316"/>
      <c r="AM51" s="324">
        <v>392227</v>
      </c>
      <c r="AN51" s="325">
        <v>80424</v>
      </c>
      <c r="AO51" s="326">
        <v>55.8</v>
      </c>
      <c r="AP51" s="327">
        <v>271581</v>
      </c>
      <c r="AQ51" s="328">
        <v>-6.7</v>
      </c>
      <c r="AR51" s="329">
        <v>62.5</v>
      </c>
    </row>
    <row r="52" spans="1:44" ht="13" x14ac:dyDescent="0.2">
      <c r="A52" s="259"/>
      <c r="AK52" s="330"/>
      <c r="AL52" s="331" t="s">
        <v>556</v>
      </c>
      <c r="AM52" s="332">
        <v>178623</v>
      </c>
      <c r="AN52" s="333">
        <v>36626</v>
      </c>
      <c r="AO52" s="334">
        <v>70.599999999999994</v>
      </c>
      <c r="AP52" s="335">
        <v>117844</v>
      </c>
      <c r="AQ52" s="336">
        <v>-1</v>
      </c>
      <c r="AR52" s="337">
        <v>71.599999999999994</v>
      </c>
    </row>
    <row r="53" spans="1:44" ht="13" x14ac:dyDescent="0.2">
      <c r="A53" s="259"/>
      <c r="AK53" s="315" t="s">
        <v>557</v>
      </c>
      <c r="AL53" s="316"/>
      <c r="AM53" s="324">
        <v>174991</v>
      </c>
      <c r="AN53" s="325">
        <v>36449</v>
      </c>
      <c r="AO53" s="326">
        <v>-54.7</v>
      </c>
      <c r="AP53" s="327">
        <v>268375</v>
      </c>
      <c r="AQ53" s="328">
        <v>-1.2</v>
      </c>
      <c r="AR53" s="329">
        <v>-53.5</v>
      </c>
    </row>
    <row r="54" spans="1:44" ht="13" x14ac:dyDescent="0.2">
      <c r="A54" s="259"/>
      <c r="AK54" s="330"/>
      <c r="AL54" s="331" t="s">
        <v>556</v>
      </c>
      <c r="AM54" s="332">
        <v>123973</v>
      </c>
      <c r="AN54" s="333">
        <v>25822</v>
      </c>
      <c r="AO54" s="334">
        <v>-29.5</v>
      </c>
      <c r="AP54" s="335">
        <v>119602</v>
      </c>
      <c r="AQ54" s="336">
        <v>1.5</v>
      </c>
      <c r="AR54" s="337">
        <v>-31</v>
      </c>
    </row>
    <row r="55" spans="1:44" ht="13" x14ac:dyDescent="0.2">
      <c r="A55" s="259"/>
      <c r="AK55" s="315" t="s">
        <v>558</v>
      </c>
      <c r="AL55" s="316"/>
      <c r="AM55" s="324">
        <v>259963</v>
      </c>
      <c r="AN55" s="325">
        <v>55441</v>
      </c>
      <c r="AO55" s="326">
        <v>52.1</v>
      </c>
      <c r="AP55" s="327">
        <v>301035</v>
      </c>
      <c r="AQ55" s="328">
        <v>12.2</v>
      </c>
      <c r="AR55" s="329">
        <v>39.9</v>
      </c>
    </row>
    <row r="56" spans="1:44" ht="13" x14ac:dyDescent="0.2">
      <c r="A56" s="259"/>
      <c r="AK56" s="330"/>
      <c r="AL56" s="331" t="s">
        <v>556</v>
      </c>
      <c r="AM56" s="332">
        <v>213246</v>
      </c>
      <c r="AN56" s="333">
        <v>45478</v>
      </c>
      <c r="AO56" s="334">
        <v>76.099999999999994</v>
      </c>
      <c r="AP56" s="335">
        <v>154376</v>
      </c>
      <c r="AQ56" s="336">
        <v>29.1</v>
      </c>
      <c r="AR56" s="337">
        <v>47</v>
      </c>
    </row>
    <row r="57" spans="1:44" ht="13" x14ac:dyDescent="0.2">
      <c r="A57" s="259"/>
      <c r="AK57" s="315" t="s">
        <v>559</v>
      </c>
      <c r="AL57" s="316"/>
      <c r="AM57" s="324">
        <v>863679</v>
      </c>
      <c r="AN57" s="325">
        <v>187552</v>
      </c>
      <c r="AO57" s="326">
        <v>238.3</v>
      </c>
      <c r="AP57" s="327">
        <v>277467</v>
      </c>
      <c r="AQ57" s="328">
        <v>-7.8</v>
      </c>
      <c r="AR57" s="329">
        <v>246.1</v>
      </c>
    </row>
    <row r="58" spans="1:44" ht="13" x14ac:dyDescent="0.2">
      <c r="A58" s="259"/>
      <c r="AK58" s="330"/>
      <c r="AL58" s="331" t="s">
        <v>556</v>
      </c>
      <c r="AM58" s="332">
        <v>770106</v>
      </c>
      <c r="AN58" s="333">
        <v>167233</v>
      </c>
      <c r="AO58" s="334">
        <v>267.7</v>
      </c>
      <c r="AP58" s="335">
        <v>128378</v>
      </c>
      <c r="AQ58" s="336">
        <v>-16.8</v>
      </c>
      <c r="AR58" s="337">
        <v>284.5</v>
      </c>
    </row>
    <row r="59" spans="1:44" ht="13" x14ac:dyDescent="0.2">
      <c r="A59" s="259"/>
      <c r="AK59" s="315" t="s">
        <v>560</v>
      </c>
      <c r="AL59" s="316"/>
      <c r="AM59" s="324">
        <v>485179</v>
      </c>
      <c r="AN59" s="325">
        <v>107865</v>
      </c>
      <c r="AO59" s="326">
        <v>-42.5</v>
      </c>
      <c r="AP59" s="327">
        <v>282256</v>
      </c>
      <c r="AQ59" s="328">
        <v>1.7</v>
      </c>
      <c r="AR59" s="329">
        <v>-44.2</v>
      </c>
    </row>
    <row r="60" spans="1:44" ht="13" x14ac:dyDescent="0.2">
      <c r="A60" s="259"/>
      <c r="AK60" s="330"/>
      <c r="AL60" s="331" t="s">
        <v>556</v>
      </c>
      <c r="AM60" s="332">
        <v>422687</v>
      </c>
      <c r="AN60" s="333">
        <v>93972</v>
      </c>
      <c r="AO60" s="334">
        <v>-43.8</v>
      </c>
      <c r="AP60" s="335">
        <v>145453</v>
      </c>
      <c r="AQ60" s="336">
        <v>13.3</v>
      </c>
      <c r="AR60" s="337">
        <v>-57.1</v>
      </c>
    </row>
    <row r="61" spans="1:44" ht="13" x14ac:dyDescent="0.2">
      <c r="A61" s="259"/>
      <c r="AK61" s="315" t="s">
        <v>561</v>
      </c>
      <c r="AL61" s="338"/>
      <c r="AM61" s="324">
        <v>435208</v>
      </c>
      <c r="AN61" s="325">
        <v>93546</v>
      </c>
      <c r="AO61" s="326">
        <v>49.8</v>
      </c>
      <c r="AP61" s="327">
        <v>280143</v>
      </c>
      <c r="AQ61" s="339">
        <v>-0.4</v>
      </c>
      <c r="AR61" s="329">
        <v>50.2</v>
      </c>
    </row>
    <row r="62" spans="1:44" ht="13" x14ac:dyDescent="0.2">
      <c r="A62" s="259"/>
      <c r="AK62" s="330"/>
      <c r="AL62" s="331" t="s">
        <v>556</v>
      </c>
      <c r="AM62" s="332">
        <v>341727</v>
      </c>
      <c r="AN62" s="333">
        <v>73826</v>
      </c>
      <c r="AO62" s="334">
        <v>68.2</v>
      </c>
      <c r="AP62" s="335">
        <v>133131</v>
      </c>
      <c r="AQ62" s="336">
        <v>5.2</v>
      </c>
      <c r="AR62" s="337">
        <v>63</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ImTTOA26pX0omptIKIjA44h2ZOrzoPSYcnmGWtiCekQlAcvVrEVqtjAB4a3TIn8+7zfmq5aclofJML3YKdNlYA==" saltValue="TjzgRG0/RgRKX7+adZ2v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G83" sqref="AG83"/>
    </sheetView>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563</v>
      </c>
    </row>
    <row r="121" spans="125:125" ht="13.5" hidden="1" customHeight="1" x14ac:dyDescent="0.2">
      <c r="DU121" s="253"/>
    </row>
  </sheetData>
  <sheetProtection algorithmName="SHA-512" hashValue="lT3wBfCuTkzVxz6g/Nu1JIySqz3UGD7ZGdnqLDWGaZd7qtShyhPUTCb55IePZxBJ5FCe/8Y0Nj75sGy31IAlkw==" saltValue="5hm2yvLCDptqsfb7vJtbp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8" zoomScaleNormal="78" zoomScaleSheetLayoutView="55" workbookViewId="0">
      <selection activeCell="CV86" sqref="CV86"/>
    </sheetView>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564</v>
      </c>
    </row>
  </sheetData>
  <sheetProtection algorithmName="SHA-512" hashValue="Fete2e6hq12fKMnzOc3GmAwWUKrnEOpEvtj8cnZTbm9nOH2FCHaZM5x7zhIalw1JV1xvOJYDFWSR/JOQx12fkw==" saltValue="74k0m6g3pFT4DwPcYzda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2" zoomScaleNormal="82"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26" t="s">
        <v>3</v>
      </c>
      <c r="D47" s="1126"/>
      <c r="E47" s="1127"/>
      <c r="F47" s="11">
        <v>24.45</v>
      </c>
      <c r="G47" s="12">
        <v>24.18</v>
      </c>
      <c r="H47" s="12">
        <v>25.67</v>
      </c>
      <c r="I47" s="12">
        <v>27.08</v>
      </c>
      <c r="J47" s="13">
        <v>31.46</v>
      </c>
    </row>
    <row r="48" spans="2:10" ht="57.75" customHeight="1" x14ac:dyDescent="0.2">
      <c r="B48" s="14"/>
      <c r="C48" s="1128" t="s">
        <v>4</v>
      </c>
      <c r="D48" s="1128"/>
      <c r="E48" s="1129"/>
      <c r="F48" s="15">
        <v>5.81</v>
      </c>
      <c r="G48" s="16">
        <v>5.15</v>
      </c>
      <c r="H48" s="16">
        <v>5.73</v>
      </c>
      <c r="I48" s="16">
        <v>11.14</v>
      </c>
      <c r="J48" s="17">
        <v>9.2899999999999991</v>
      </c>
    </row>
    <row r="49" spans="2:10" ht="57.75" customHeight="1" thickBot="1" x14ac:dyDescent="0.25">
      <c r="B49" s="18"/>
      <c r="C49" s="1130" t="s">
        <v>5</v>
      </c>
      <c r="D49" s="1130"/>
      <c r="E49" s="1131"/>
      <c r="F49" s="19" t="s">
        <v>570</v>
      </c>
      <c r="G49" s="20" t="s">
        <v>571</v>
      </c>
      <c r="H49" s="20">
        <v>3.61</v>
      </c>
      <c r="I49" s="20">
        <v>9.23</v>
      </c>
      <c r="J49" s="21">
        <v>1.31</v>
      </c>
    </row>
    <row r="50" spans="2:10" ht="13" x14ac:dyDescent="0.2"/>
  </sheetData>
  <sheetProtection algorithmName="SHA-512" hashValue="1s9HIhgT71EZ5xdEfMDLJUZSI1qBQGeEJOwDEIyLtwVMHizgOpZjv+bzoNNhlAGStcAuScCRsKkhnHRiEjNnTA==" saltValue="wJBFe6pGI4oktj5v4rQef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〇経常経費分析表（経常収支比率の分析）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2024-03-08T07:39:54Z</cp:lastPrinted>
  <dcterms:created xsi:type="dcterms:W3CDTF">2024-02-05T02:50:09Z</dcterms:created>
  <dcterms:modified xsi:type="dcterms:W3CDTF">2024-03-21T05:59:07Z</dcterms:modified>
  <cp:category/>
</cp:coreProperties>
</file>