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FCBEB843-66BF-49F6-B003-43ECCEEAB3C9}" xr6:coauthVersionLast="38" xr6:coauthVersionMax="38" xr10:uidLastSave="{00000000-0000-0000-0000-000000000000}"/>
  <bookViews>
    <workbookView xWindow="-15" yWindow="6675" windowWidth="28860" windowHeight="672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81029"/>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<sst xmlns="http://schemas.openxmlformats.org/spreadsheetml/2006/main" count="1341" uniqueCount="580">
  <si>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</si>
  <si>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</si>
  <si>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</si>
  <si>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</si>
  <si>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</si>
  <si>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</si>
  <si>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</si>
  <si>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</si>
  <si>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</si>
  <si>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</si>
  <si>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</si>
  <si>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</si>
  <si>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</si>
  <si>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</si>
  <si>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</si>
  <si>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</si>
  <si>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</si>
  <si>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</si>
  <si>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</si>
  <si>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</si>
  <si>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</si>
  <si>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</si>
  <si>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</si>
  <si>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</si>
  <si>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</si>
  <si>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</si>
  <si>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</si>
  <si>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</si>
  <si>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</si>
  <si>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</si>
  <si>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</si>
  <si>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</si>
  <si>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</si>
  <si>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</si>
  <si>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</si>
  <si>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</si>
  <si>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</si>
  <si>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</si>
  <si>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</si>
  <si>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</si>
  <si>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</si>
  <si>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</si>
  <si>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</si>
  <si>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</si>
  <si>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</si>
  <si>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</si>
  <si>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</si>
  <si>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</si>
  <si>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</si>
  <si>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</si>
  <si>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</si>
  <si>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</si>
  <si>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</si>
  <si>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</si>
  <si>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</si>
  <si>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</si>
  <si>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</si>
  <si>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</si>
  <si>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</si>
  <si>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</si>
  <si>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</si>
  <si>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</si>
  <si>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</si>
  <si>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</si>
  <si>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</si>
  <si>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</si>
  <si>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</si>
  <si>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</si>
  <si>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</si>
  <si>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</si>
  <si>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</si>
  <si>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</si>
  <si>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</si>
  <si>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</si>
  <si>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</si>
  <si>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</si>
  <si>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</si>
  <si>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</si>
  <si>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</si>
  <si>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</si>
  <si>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</si>
  <si>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</si>
  <si>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</si>
  <si>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</si>
  <si>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</si>
  <si>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</si>
  <si>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</si>
  <si>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</si>
  <si>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</si>
  <si>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</si>
  <si>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</si>
  <si>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</si>
  <si>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</si>
  <si>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</si>
  <si>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</si>
  <si>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</si>
  <si>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</si>
  <si>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</si>
  <si>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</si>
  <si>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</si>
  <si>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</si>
  <si>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</si>
  <si>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</si>
  <si>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</si>
  <si>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</si>
  <si>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</si>
  <si>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</si>
  <si>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</si>
  <si>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</si>
  <si>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</si>
  <si>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</si>
  <si>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</si>
  <si>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</si>
  <si>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</si>
  <si>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</si>
  <si>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</si>
  <si>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</si>
  <si>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</si>
  <si>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</si>
  <si>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</si>
  <si>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</si>
  <si>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</si>
  <si>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</si>
  <si>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</si>
  <si>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</si>
  <si>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</si>
  <si>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</si>
  <si>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</si>
  <si>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</si>
  <si>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</si>
  <si>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</si>
  <si>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</si>
  <si>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</si>
  <si>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</si>
  <si>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</si>
  <si>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</si>
  <si>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</si>
  <si>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</si>
  <si>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</si>
  <si>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</si>
  <si>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</si>
  <si>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</si>
  <si>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</si>
  <si>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</si>
  <si>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</si>
  <si>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</si>
  <si>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</si>
  <si>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</si>
  <si>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</si>
  <si>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</si>
  <si>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</si>
  <si>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</si>
  <si>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</si>
  <si>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</si>
  <si>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</si>
  <si>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</si>
  <si>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</si>
  <si>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</si>
  <si>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</si>
  <si>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</si>
  <si>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</si>
  <si>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</si>
  <si>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</si>
  <si>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</si>
  <si>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</si>
  <si>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</si>
  <si>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</si>
  <si>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</si>
  <si>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</si>
  <si>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</si>
  <si>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</si>
  <si>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</si>
  <si>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</si>
  <si>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</si>
  <si>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</si>
  <si>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</si>
  <si>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</si>
  <si>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</si>
  <si>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</si>
  <si>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</si>
  <si>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</si>
  <si>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</si>
  <si>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</si>
  <si>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</si>
  <si>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</si>
  <si>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</si>
  <si>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</si>
  <si>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</si>
  <si>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</si>
  <si>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</si>
  <si>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</si>
  <si>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</si>
  <si>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</si>
  <si>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</si>
  <si>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</si>
  <si>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</si>
  <si>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</si>
  <si>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</si>
  <si>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岡山県久米南町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</si>
  <si>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</si>
  <si>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</si>
  <si>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</si>
  <si>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</si>
  <si>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</si>
  <si>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</si>
  <si>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</si>
  <si>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</si>
  <si>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</si>
  <si>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</si>
  <si>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</si>
  <si>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</si>
  <si>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</si>
  <si>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</si>
  <si>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</si>
  <si>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</si>
  <si>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</si>
  <si>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</si>
  <si>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</si>
  <si>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</si>
  <si>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</si>
  <si>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</si>
  <si>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</si>
  <si>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</si>
  <si>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</si>
  <si>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</si>
  <si>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</si>
  <si>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</si>
  <si>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</si>
  <si>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</si>
  <si>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</si>
  <si>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</si>
  <si>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</si>
  <si>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</si>
  <si>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</si>
  <si>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</si>
  <si>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</si>
  <si>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</si>
  <si>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</si>
  <si>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</si>
  <si>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</si>
  <si>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</si>
  <si>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</si>
  <si>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</si>
  <si>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</si>
  <si>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</si>
  <si>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</si>
  <si>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</si>
  <si>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</si>
  <si>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</si>
  <si>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</si>
  <si>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</si>
  <si>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</si>
  <si>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</si>
  <si>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</si>
  <si>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</si>
  <si>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</si>
  <si>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</si>
  <si>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</si>
  <si>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</si>
  <si>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</si>
  <si>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</si>
  <si>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</si>
  <si>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</si>
  <si>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</si>
  <si>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</si>
  <si>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</si>
  <si>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</si>
  <si>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</si>
  <si>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</si>
  <si>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</si>
  <si>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</si>
  <si>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</si>
  <si>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</si>
  <si>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</si>
  <si>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</si>
  <si>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</si>
  <si>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</si>
  <si>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</si>
  <si>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</si>
  <si>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</si>
  <si>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</si>
  <si>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</si>
  <si>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</si>
  <si>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</si>
  <si>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</si>
  <si>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</si>
  <si>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</si>
  <si>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</si>
  <si>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</si>
  <si>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</si>
  <si>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</si>
  <si>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</si>
  <si>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</si>
  <si>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</si>
  <si>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</si>
  <si>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</si>
  <si>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</si>
  <si>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</si>
  <si>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</si>
  <si>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</si>
  <si>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</si>
  <si>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</si>
  <si>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</si>
  <si>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</si>
  <si>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</si>
  <si>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</si>
  <si>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</si>
  <si>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</si>
  <si>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</si>
  <si>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</si>
  <si>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</si>
  <si>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</si>
  <si>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</si>
  <si>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</si>
  <si>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</si>
  <si>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</si>
  <si>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</si>
  <si>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</si>
  <si>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</si>
  <si>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</si>
  <si>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</si>
  <si>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</si>
  <si>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</si>
  <si>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</si>
  <si>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</si>
  <si>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</si>
  <si>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</si>
  <si>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</si>
  <si>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</si>
  <si>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</si>
  <si>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</si>
  <si>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</si>
  <si>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</si>
  <si>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</si>
  <si>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</si>
  <si>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</si>
  <si>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</si>
  <si>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</si>
  <si>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</si>
  <si>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</si>
  <si>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</si>
  <si>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</si>
  <si>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</si>
  <si>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</si>
  <si>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</si>
  <si>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</si>
  <si>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</si>
  <si>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岡山県久米南町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</si>
  <si>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</si>
  <si>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</si>
  <si>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</si>
  <si>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</si>
  <si>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</si>
  <si>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</si>
  <si>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</si>
  <si>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</si>
  <si>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</si>
  <si>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</si>
  <si>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</si>
  <si>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</si>
  <si>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</si>
  <si>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</si>
  <si>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</si>
  <si>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</si>
  <si>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</si>
  <si>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</si>
  <si>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</si>
  <si>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</si>
  <si>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</si>
  <si>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</si>
  <si>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</si>
  <si>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</si>
  <si>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</si>
  <si>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</si>
  <si>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</si>
  <si>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</si>
  <si>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</si>
  <si>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</si>
  <si>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</si>
  <si>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</si>
  <si>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</si>
  <si>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</si>
  <si>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</si>
  <si>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</si>
  <si>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</si>
  <si>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</si>
  <si>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</si>
  <si>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</si>
  <si>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</si>
  <si>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</si>
  <si>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</si>
  <si>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</si>
  <si>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</si>
  <si>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</si>
  <si>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</si>
  <si>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</si>
  <si>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</si>
  <si>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</si>
  <si>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</si>
  <si>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</si>
  <si>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</si>
  <si>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</si>
  <si>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</si>
  <si>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</si>
  <si>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</si>
  <si>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</si>
  <si>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</si>
  <si>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</si>
  <si>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</si>
  <si>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</si>
  <si>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</si>
  <si>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</si>
  <si>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</si>
  <si>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</si>
  <si>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</si>
  <si>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</si>
  <si>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</si>
  <si>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</si>
  <si>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</si>
  <si>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</si>
  <si>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</si>
  <si>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</si>
  <si>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</si>
  <si>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</si>
  <si>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</si>
  <si>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</si>
  <si>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</si>
  <si>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</si>
  <si>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</si>
  <si>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</si>
  <si>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</si>
  <si>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</si>
  <si>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</si>
  <si>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</si>
  <si>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</si>
  <si>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</si>
  <si>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</si>
  <si>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</si>
  <si>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</si>
  <si>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</si>
  <si>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</si>
  <si>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</si>
  <si>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</si>
  <si>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</si>
  <si>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</si>
  <si>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</si>
  <si>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</si>
  <si>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</si>
  <si>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</si>
  <si>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</si>
  <si>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</si>
  <si>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</si>
  <si>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</si>
  <si>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</si>
  <si>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</si>
  <si>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</si>
  <si>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</si>
  <si>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</si>
  <si>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</si>
  <si>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</si>
  <si>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</si>
  <si>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</si>
  <si>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</si>
  <si>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</si>
  <si>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</si>
  <si>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</si>
  <si>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</si>
  <si>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</si>
  <si>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</si>
  <si>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</si>
  <si>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</si>
  <si>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</si>
  <si>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</si>
  <si>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</si>
  <si>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</si>
  <si>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</si>
  <si>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</si>
  <si>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</si>
  <si>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</si>
  <si>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</si>
  <si>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</si>
  <si>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</si>
  <si>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</si>
  <si>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</si>
  <si>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</si>
  <si>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</si>
  <si>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</si>
  <si>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</si>
  <si>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</si>
  <si>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</si>
  <si>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</si>
  <si>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</si>
  <si>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</si>
  <si>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</si>
  <si>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</si>
  <si>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</si>
  <si>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</si>
  <si>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</si>
  <si>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</si>
  <si>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</si>
  <si>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</si>
  <si>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</si>
  <si>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</si>
  <si>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</si>
  <si>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</si>
  <si>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</si>
  <si>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</si>
  <si>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</si>
  <si>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</si>
  <si>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</si>
  <si>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</si>
  <si>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</si>
  <si>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</si>
  <si>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</si>
  <si>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</si>
  <si>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</si>
  <si>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</si>
  <si>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</si>
  <si>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</si>
  <si>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</si>
  <si>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</si>
  <si>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</si>
  <si>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</si>
  <si>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</si>
  <si>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</si>
  <si>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</si>
  <si>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</si>
  <si>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</si>
  <si>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2.43</t>
  </si>
  <si>
    <t>住宅新築資金等貸付特別会計</t>
  </si>
  <si>
    <t>▲ 1.10</t>
  </si>
  <si>
    <t>▲ 1.16</t>
  </si>
  <si>
    <t>▲ 1.19</t>
  </si>
  <si>
    <t>▲ 1.17</t>
  </si>
  <si>
    <t>▲ 1.23</t>
  </si>
  <si>
    <t>一般会計</t>
  </si>
  <si>
    <t>国民健康保険特別会計</t>
  </si>
  <si>
    <t>簡易水道事業特別会計</t>
  </si>
  <si>
    <t>介護保険特別会計</t>
  </si>
  <si>
    <t>公共下水道事業特別会計</t>
  </si>
  <si>
    <t>介護サービス事業特別会計</t>
  </si>
  <si>
    <t>後期高齢者医療特別会計</t>
  </si>
  <si>
    <t>その他会計（赤字）</t>
  </si>
  <si>
    <t>その他会計（黒字）</t>
  </si>
  <si>
    <t>-</t>
    <phoneticPr fontId="2"/>
  </si>
  <si>
    <t>-</t>
    <phoneticPr fontId="2"/>
  </si>
  <si>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</si>
  <si>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</si>
  <si>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</si>
  <si>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</si>
  <si>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</si>
  <si>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</si>
  <si>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</si>
  <si>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</si>
  <si>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</si>
  <si>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</si>
  <si>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</si>
  <si>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</si>
  <si>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</si>
  <si>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</si>
  <si>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</si>
  <si>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津山地区農業共済事務組合</t>
  </si>
  <si>
    <t>岡山市久米南町国民健康保険病院組合</t>
  </si>
  <si>
    <t>法適用</t>
    <rPh sb="0" eb="1">
      <t>ホウ</t>
    </rPh>
    <rPh sb="1" eb="3">
      <t>テキヨウ</t>
    </rPh>
    <phoneticPr fontId="31"/>
  </si>
  <si>
    <t>久米郡土地開発公社</t>
    <rPh sb="0" eb="3">
      <t>クメグン</t>
    </rPh>
    <rPh sb="3" eb="5">
      <t>トチ</t>
    </rPh>
    <rPh sb="5" eb="7">
      <t>カイハツ</t>
    </rPh>
    <rPh sb="7" eb="9">
      <t>コウシャ</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</si>
  <si>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</si>
  <si>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</si>
  <si>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</si>
  <si>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</si>
  <si>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</si>
  <si>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</si>
  <si>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</si>
  <si>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</si>
  <si>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</si>
  <si>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</si>
  <si>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</si>
  <si>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</si>
  <si>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</si>
  <si>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当町では類似団体と比べ将来負担比率が高く、有形固定資産減価償却率が低い状況にある。
要因としては市町村合併をしておらず、比較的公共施設数も少ないため、先行して公共施設の更新ができており、有形固定資産減価償却率が低く、更新のための起債などにより将来負担比率が高くなっているものと思われる。</t>
    <phoneticPr fontId="5"/>
  </si>
  <si>
    <t>当町では実質公債比率、将来負担比率ともに類似団体より高い状況にある。
実質公債費比率については、起債償還額のピークを迎えており、平成32年度まで現在の状況が見込まれる。
将来負担比率については、起債抑制を継続している上、償還額の増加に伴い、起債残高も減少しており、今後も減少傾向が続く見込である。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</si>
</sst>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1"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10" xfId="40" xr:uid="{00000000-0005-0000-0000-00000A000000}"/>
    <cellStyle name="標準 2" xfId="5" xr:uid="{00000000-0005-0000-0000-00000B000000}"/>
    <cellStyle name="標準 2 2" xfId="15" xr:uid="{00000000-0005-0000-0000-00000C000000}"/>
    <cellStyle name="標準 2 3" xfId="16" xr:uid="{00000000-0005-0000-0000-00000D000000}"/>
    <cellStyle name="標準 2 4" xfId="28" xr:uid="{00000000-0005-0000-0000-00000E000000}"/>
    <cellStyle name="標準 2_2007AJAHO401600" xfId="17" xr:uid="{00000000-0005-0000-0000-00000F000000}"/>
    <cellStyle name="標準 3" xfId="18" xr:uid="{00000000-0005-0000-0000-000010000000}"/>
    <cellStyle name="標準 3 2" xfId="19" xr:uid="{00000000-0005-0000-0000-000011000000}"/>
    <cellStyle name="標準 3 3" xfId="29" xr:uid="{00000000-0005-0000-0000-000012000000}"/>
    <cellStyle name="標準 3_APAHO401000" xfId="20" xr:uid="{00000000-0005-0000-0000-000013000000}"/>
    <cellStyle name="標準 4" xfId="21" xr:uid="{00000000-0005-0000-0000-000014000000}"/>
    <cellStyle name="標準 4 2" xfId="22" xr:uid="{00000000-0005-0000-0000-000015000000}"/>
    <cellStyle name="標準 4_APAHO401000" xfId="23" xr:uid="{00000000-0005-0000-0000-000016000000}"/>
    <cellStyle name="標準 4_APAHO401600" xfId="1" xr:uid="{00000000-0005-0000-0000-000017000000}"/>
    <cellStyle name="標準 4_APAHO4019001" xfId="4" xr:uid="{00000000-0005-0000-0000-000018000000}"/>
    <cellStyle name="標準 4_ZJ08_022012_青森市_2010" xfId="3" xr:uid="{00000000-0005-0000-0000-000019000000}"/>
    <cellStyle name="標準 5" xfId="24" xr:uid="{00000000-0005-0000-0000-00001A000000}"/>
    <cellStyle name="標準 6" xfId="25" xr:uid="{00000000-0005-0000-0000-00001B000000}"/>
    <cellStyle name="標準 6 2" xfId="26" xr:uid="{00000000-0005-0000-0000-00001C000000}"/>
    <cellStyle name="標準 6_APAHO401000" xfId="27" xr:uid="{00000000-0005-0000-0000-00001D000000}"/>
    <cellStyle name="標準 6_APAHO401200_O-JJ1016-001-3_財政状況資料集(決算状況カード(各会計・関係団体))(Rev2)2" xfId="33" xr:uid="{00000000-0005-0000-0000-00001E000000}"/>
    <cellStyle name="標準 6_APAHO402200_O-JJ1016-001-3_財政状況資料集(決算状況カード(各会計・関係団体))(Rev2)2" xfId="30" xr:uid="{00000000-0005-0000-0000-00001F000000}"/>
    <cellStyle name="標準 7" xfId="41" xr:uid="{00000000-0005-0000-0000-000020000000}"/>
    <cellStyle name="標準 8" xfId="38" xr:uid="{00000000-0005-0000-0000-000021000000}"/>
    <cellStyle name="標準 9" xfId="39" xr:uid="{00000000-0005-0000-0000-000022000000}"/>
    <cellStyle name="標準_【レイアウト】（県）資料３（Ｐ２）　歳出比較分析表" xfId="34" xr:uid="{00000000-0005-0000-0000-000023000000}"/>
    <cellStyle name="標準_【レイアウト】（市）資料３（Ｐ２）　歳出比較分析表" xfId="35" xr:uid="{00000000-0005-0000-0000-000024000000}"/>
    <cellStyle name="標準_APAHO251300" xfId="36" xr:uid="{00000000-0005-0000-0000-000025000000}"/>
    <cellStyle name="標準_APAHO252300" xfId="37" xr:uid="{00000000-0005-0000-0000-000026000000}"/>
    <cellStyle name="標準_Book1" xfId="31" xr:uid="{00000000-0005-0000-0000-000027000000}"/>
    <cellStyle name="標準_O-JJ0722-001-3_決算状況カード(各会計・関係団体)_O-JJ1016-001-3_財政状況資料集(決算状況カード(各会計・関係団体))(Rev2)2" xfId="32" xr:uid="{00000000-0005-0000-0000-000028000000}"/>
    <cellStyle name="標準_O-JJ0722-001-8_連結実質赤字比率に係る赤字・黒字の構成分析" xfId="2"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extLst>
            <c:ext xmlns:c16="http://schemas.microsoft.com/office/drawing/2014/chart" uri="{C3380CC4-5D6E-409C-BE32-E72D297353CC}">
              <c16:uniqueId val="{00000000-C735-47FD-87E7-BE4235C6D0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143997</c:v>
                </c:pt>
                <c:pt idx="1">
                  <c:v>162473</c:v>
                </c:pt>
                <c:pt idx="2">
                  <c:v>200984</c:v>
                </c:pt>
                <c:pt idx="3">
                  <c:v>37311</c:v>
                </c:pt>
                <c:pt idx="4">
                  <c:v>48458</c:v>
                </c:pt>
              </c:numCache>
            </c:numRef>
          </c:val>
          <c:smooth val="0"/>
          <c:extLst>
            <c:ext xmlns:c16="http://schemas.microsoft.com/office/drawing/2014/chart" uri="{C3380CC4-5D6E-409C-BE32-E72D297353CC}">
              <c16:uniqueId val="{00000001-C735-47FD-87E7-BE4235C6D0BD}"/>
            </c:ext>
          </c:extLst>
        </c:ser>
        <c:dLbls>
          <c:showLegendKey val="0"/>
          <c:showVal val="0"/>
          <c:showCatName val="0"/>
          <c:showSerName val="0"/>
          <c:showPercent val="0"/>
          <c:showBubbleSize val="0"/>
        </c:dLbls>
        <c:marker val="1"/>
        <c:smooth val="0"/>
        <c:axId val="151795200"/>
        <c:axId val="151797120"/>
      </c:lineChart>
      <c:catAx>
        <c:axId val="151795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797120"/>
        <c:crosses val="autoZero"/>
        <c:auto val="1"/>
        <c:lblAlgn val="ctr"/>
        <c:lblOffset val="100"/>
        <c:tickLblSkip val="1"/>
        <c:tickMarkSkip val="1"/>
        <c:noMultiLvlLbl val="0"/>
      </c:catAx>
      <c:valAx>
        <c:axId val="1517971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79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5.67</c:v>
                </c:pt>
                <c:pt idx="1">
                  <c:v>6.08</c:v>
                </c:pt>
                <c:pt idx="2">
                  <c:v>4.82</c:v>
                </c:pt>
                <c:pt idx="3">
                  <c:v>3.18</c:v>
                </c:pt>
                <c:pt idx="4">
                  <c:v>5.68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27.07</c:v>
                </c:pt>
                <c:pt idx="1">
                  <c:v>29.94</c:v>
                </c:pt>
                <c:pt idx="2">
                  <c:v>33.33</c:v>
                </c:pt>
                <c:pt idx="3">
                  <c:v>35.26</c:v>
                </c:pt>
                <c:pt idx="4">
                  <c:v>31.74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558848"/>
        <c:axId val="5269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0.97</c:v>
                </c:pt>
                <c:pt idx="1">
                  <c:v>3.31</c:v>
                </c:pt>
                <c:pt idx="2">
                  <c:v>2.15</c:v>
                </c:pt>
                <c:pt idx="3">
                  <c:v>2.06</c:v>
                </c:pt>
                <c:pt idx="4">
                  <c:v>-2.4300000000000002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558848"/>
        <c:axId val="52692096"/>
      </c:lineChart>
      <c:catAx>
        <c:axId val="5255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92096"/>
        <c:crosses val="autoZero"/>
        <c:auto val="1"/>
        <c:lblAlgn val="ctr"/>
        <c:lblOffset val="100"/>
        <c:tickLblSkip val="1"/>
        <c:tickMarkSkip val="1"/>
        <c:noMultiLvlLbl val="0"/>
      </c:catAx>
      <c:valAx>
        <c:axId val="5269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5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0.2</c:v>
                </c:pt>
                <c:pt idx="4">
                  <c:v>#N/A</c:v>
                </c:pt>
                <c:pt idx="5">
                  <c:v>0.21</c:v>
                </c:pt>
                <c:pt idx="6">
                  <c:v>#N/A</c:v>
                </c:pt>
                <c:pt idx="7">
                  <c:v>0.21</c:v>
                </c:pt>
                <c:pt idx="8">
                  <c:v>#N/A</c:v>
                </c:pt>
                <c:pt idx="9">
                  <c:v>0.13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0.38</c:v>
                </c:pt>
                <c:pt idx="4">
                  <c:v>#N/A</c:v>
                </c:pt>
                <c:pt idx="5">
                  <c:v>0.23</c:v>
                </c:pt>
                <c:pt idx="6">
                  <c:v>#N/A</c:v>
                </c:pt>
                <c:pt idx="7">
                  <c:v>0.41</c:v>
                </c:pt>
                <c:pt idx="8">
                  <c:v>#N/A</c:v>
                </c:pt>
                <c:pt idx="9">
                  <c:v>0.26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0.28000000000000003</c:v>
                </c:pt>
                <c:pt idx="4">
                  <c:v>#N/A</c:v>
                </c:pt>
                <c:pt idx="5">
                  <c:v>0.2</c:v>
                </c:pt>
                <c:pt idx="6">
                  <c:v>#N/A</c:v>
                </c:pt>
                <c:pt idx="7">
                  <c:v>0.33</c:v>
                </c:pt>
                <c:pt idx="8">
                  <c:v>#N/A</c:v>
                </c:pt>
                <c:pt idx="9">
                  <c:v>0.49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0.53</c:v>
                </c:pt>
                <c:pt idx="4">
                  <c:v>#N/A</c:v>
                </c:pt>
                <c:pt idx="5">
                  <c:v>0.44</c:v>
                </c:pt>
                <c:pt idx="6">
                  <c:v>#N/A</c:v>
                </c:pt>
                <c:pt idx="7">
                  <c:v>0.71</c:v>
                </c:pt>
                <c:pt idx="8">
                  <c:v>#N/A</c:v>
                </c:pt>
                <c:pt idx="9">
                  <c:v>0.56999999999999995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0.66</c:v>
                </c:pt>
                <c:pt idx="2">
                  <c:v>#N/A</c:v>
                </c:pt>
                <c:pt idx="3">
                  <c:v>1.1499999999999999</c:v>
                </c:pt>
                <c:pt idx="4">
                  <c:v>#N/A</c:v>
                </c:pt>
                <c:pt idx="5">
                  <c:v>0.89</c:v>
                </c:pt>
                <c:pt idx="6">
                  <c:v>#N/A</c:v>
                </c:pt>
                <c:pt idx="7">
                  <c:v>0.77</c:v>
                </c:pt>
                <c:pt idx="8">
                  <c:v>#N/A</c:v>
                </c:pt>
                <c:pt idx="9">
                  <c:v>1.8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6.77</c:v>
                </c:pt>
                <c:pt idx="2">
                  <c:v>#N/A</c:v>
                </c:pt>
                <c:pt idx="3">
                  <c:v>7.24</c:v>
                </c:pt>
                <c:pt idx="4">
                  <c:v>#N/A</c:v>
                </c:pt>
                <c:pt idx="5">
                  <c:v>6.01</c:v>
                </c:pt>
                <c:pt idx="6">
                  <c:v>#N/A</c:v>
                </c:pt>
                <c:pt idx="7">
                  <c:v>4.3499999999999996</c:v>
                </c:pt>
                <c:pt idx="8">
                  <c:v>#N/A</c:v>
                </c:pt>
                <c:pt idx="9">
                  <c:v>6.9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1.1000000000000001</c:v>
                </c:pt>
                <c:pt idx="1">
                  <c:v>#N/A</c:v>
                </c:pt>
                <c:pt idx="2">
                  <c:v>1.1599999999999999</c:v>
                </c:pt>
                <c:pt idx="3">
                  <c:v>#N/A</c:v>
                </c:pt>
                <c:pt idx="4">
                  <c:v>1.19</c:v>
                </c:pt>
                <c:pt idx="5">
                  <c:v>#N/A</c:v>
                </c:pt>
                <c:pt idx="6">
                  <c:v>1.17</c:v>
                </c:pt>
                <c:pt idx="7">
                  <c:v>#N/A</c:v>
                </c:pt>
                <c:pt idx="8">
                  <c:v>1.23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892992"/>
        <c:axId val="55952128"/>
      </c:barChart>
      <c:catAx>
        <c:axId val="558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52128"/>
        <c:crosses val="autoZero"/>
        <c:auto val="1"/>
        <c:lblAlgn val="ctr"/>
        <c:lblOffset val="100"/>
        <c:tickLblSkip val="1"/>
        <c:tickMarkSkip val="1"/>
        <c:noMultiLvlLbl val="0"/>
      </c:catAx>
      <c:valAx>
        <c:axId val="559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9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520</c:v>
                </c:pt>
                <c:pt idx="5">
                  <c:v>524</c:v>
                </c:pt>
                <c:pt idx="8">
                  <c:v>575</c:v>
                </c:pt>
                <c:pt idx="11">
                  <c:v>576</c:v>
                </c:pt>
                <c:pt idx="14">
                  <c:v>488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14</c:v>
                </c:pt>
                <c:pt idx="6">
                  <c:v>14</c:v>
                </c:pt>
                <c:pt idx="9">
                  <c:v>17</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249</c:v>
                </c:pt>
                <c:pt idx="3">
                  <c:v>263</c:v>
                </c:pt>
                <c:pt idx="6">
                  <c:v>257</c:v>
                </c:pt>
                <c:pt idx="9">
                  <c:v>274</c:v>
                </c:pt>
                <c:pt idx="12">
                  <c:v>273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470</c:v>
                </c:pt>
                <c:pt idx="3">
                  <c:v>464</c:v>
                </c:pt>
                <c:pt idx="6">
                  <c:v>467</c:v>
                </c:pt>
                <c:pt idx="9">
                  <c:v>522</c:v>
                </c:pt>
                <c:pt idx="12">
                  <c:v>515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7011200"/>
        <c:axId val="570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c:v>
                </c:pt>
                <c:pt idx="2">
                  <c:v>#N/A</c:v>
                </c:pt>
                <c:pt idx="3">
                  <c:v>#N/A</c:v>
                </c:pt>
                <c:pt idx="4">
                  <c:v>219</c:v>
                </c:pt>
                <c:pt idx="5">
                  <c:v>#N/A</c:v>
                </c:pt>
                <c:pt idx="6">
                  <c:v>#N/A</c:v>
                </c:pt>
                <c:pt idx="7">
                  <c:v>166</c:v>
                </c:pt>
                <c:pt idx="8">
                  <c:v>#N/A</c:v>
                </c:pt>
                <c:pt idx="9">
                  <c:v>#N/A</c:v>
                </c:pt>
                <c:pt idx="10">
                  <c:v>239</c:v>
                </c:pt>
                <c:pt idx="11">
                  <c:v>#N/A</c:v>
                </c:pt>
                <c:pt idx="12">
                  <c:v>#N/A</c:v>
                </c:pt>
                <c:pt idx="13">
                  <c:v>321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7011200"/>
        <c:axId val="57025664"/>
      </c:lineChart>
      <c:catAx>
        <c:axId val="570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025664"/>
        <c:crosses val="autoZero"/>
        <c:auto val="1"/>
        <c:lblAlgn val="ctr"/>
        <c:lblOffset val="100"/>
        <c:tickLblSkip val="1"/>
        <c:tickMarkSkip val="1"/>
        <c:noMultiLvlLbl val="0"/>
      </c:catAx>
      <c:valAx>
        <c:axId val="570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4712</c:v>
                </c:pt>
                <c:pt idx="5">
                  <c:v>4833</c:v>
                </c:pt>
                <c:pt idx="8">
                  <c:v>4660</c:v>
                </c:pt>
                <c:pt idx="11">
                  <c:v>4274</c:v>
                </c:pt>
                <c:pt idx="14">
                  <c:v>4114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111</c:v>
                </c:pt>
                <c:pt idx="5">
                  <c:v>102</c:v>
                </c:pt>
                <c:pt idx="8">
                  <c:v>91</c:v>
                </c:pt>
                <c:pt idx="11">
                  <c:v>77</c:v>
                </c:pt>
                <c:pt idx="14">
                  <c:v>65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1642</c:v>
                </c:pt>
                <c:pt idx="5">
                  <c:v>1749</c:v>
                </c:pt>
                <c:pt idx="8">
                  <c:v>1674</c:v>
                </c:pt>
                <c:pt idx="11">
                  <c:v>1862</c:v>
                </c:pt>
                <c:pt idx="14">
                  <c:v>1826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625</c:v>
                </c:pt>
                <c:pt idx="3">
                  <c:v>561</c:v>
                </c:pt>
                <c:pt idx="6">
                  <c:v>544</c:v>
                </c:pt>
                <c:pt idx="9">
                  <c:v>525</c:v>
                </c:pt>
                <c:pt idx="12">
                  <c:v>537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210</c:v>
                </c:pt>
                <c:pt idx="3">
                  <c:v>298</c:v>
                </c:pt>
                <c:pt idx="6">
                  <c:v>244</c:v>
                </c:pt>
                <c:pt idx="9">
                  <c:v>234</c:v>
                </c:pt>
                <c:pt idx="12">
                  <c:v>226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3283</c:v>
                </c:pt>
                <c:pt idx="3">
                  <c:v>3257</c:v>
                </c:pt>
                <c:pt idx="6">
                  <c:v>3139</c:v>
                </c:pt>
                <c:pt idx="9">
                  <c:v>2872</c:v>
                </c:pt>
                <c:pt idx="12">
                  <c:v>2627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37</c:v>
                </c:pt>
                <c:pt idx="6">
                  <c:v>32</c:v>
                </c:pt>
                <c:pt idx="9">
                  <c:v>27</c:v>
                </c:pt>
                <c:pt idx="12">
                  <c:v>21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4290</c:v>
                </c:pt>
                <c:pt idx="3">
                  <c:v>4716</c:v>
                </c:pt>
                <c:pt idx="6">
                  <c:v>4626</c:v>
                </c:pt>
                <c:pt idx="9">
                  <c:v>4365</c:v>
                </c:pt>
                <c:pt idx="12">
                  <c:v>4049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7173120"/>
        <c:axId val="5717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1985</c:v>
                </c:pt>
                <c:pt idx="2">
                  <c:v>#N/A</c:v>
                </c:pt>
                <c:pt idx="3">
                  <c:v>#N/A</c:v>
                </c:pt>
                <c:pt idx="4">
                  <c:v>2184</c:v>
                </c:pt>
                <c:pt idx="5">
                  <c:v>#N/A</c:v>
                </c:pt>
                <c:pt idx="6">
                  <c:v>#N/A</c:v>
                </c:pt>
                <c:pt idx="7">
                  <c:v>2159</c:v>
                </c:pt>
                <c:pt idx="8">
                  <c:v>#N/A</c:v>
                </c:pt>
                <c:pt idx="9">
                  <c:v>#N/A</c:v>
                </c:pt>
                <c:pt idx="10">
                  <c:v>1811</c:v>
                </c:pt>
                <c:pt idx="11">
                  <c:v>#N/A</c:v>
                </c:pt>
                <c:pt idx="12">
                  <c:v>#N/A</c:v>
                </c:pt>
                <c:pt idx="13">
                  <c:v>1456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7173120"/>
        <c:axId val="57175040"/>
      </c:lineChart>
      <c:catAx>
        <c:axId val="571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175040"/>
        <c:crosses val="autoZero"/>
        <c:auto val="1"/>
        <c:lblAlgn val="ctr"/>
        <c:lblOffset val="100"/>
        <c:tickLblSkip val="1"/>
        <c:tickMarkSkip val="1"/>
        <c:noMultiLvlLbl val="0"/>
      </c:catAx>
      <c:valAx>
        <c:axId val="5717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17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{766921DD-A047-4351-B020-6F34ED241A92}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{20BCAEBB-F8F3-4685-939E-5E860B321EAC}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{67E4DD50-0DBD-4D81-8C29-B0A78342721A}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{D63C1B06-8010-4869-93C7-C8792314F715}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{3536F03E-6F7F-44F6-B44B-26F28C54112A}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52.8</c:v>
                </c:pt>
              </c:numCache>
            </c:numRef>
          </c:xVal>
          <c:yVal>
            <c:numRef>
              <c:f>公会計指標分析・財政指標組合せ分析表!$K$51:$O$51</c:f>
              <c:numCache>
                <c:formatCode>#,##0.0;"▲ "#,##0.0</c:formatCode>
                <c:ptCount val="5"/>
                <c:pt idx="3">
                  <c:v>86.3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{1537B735-E00D-4C95-9295-A08248505C4E}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{083BC3B6-75E1-491E-A35D-2EDB16209478}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{DE106BFB-E030-4457-A1D3-5EED10CAA6A7}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{C5E97242-2046-4F05-B5AF-1E2CD5598953}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{644BBEF0-DE66-41C3-943C-22D7F13CE0B7}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7344768"/>
        <c:axId val="57346688"/>
      </c:scatterChart>
      <c:valAx>
        <c:axId val="57344768"/>
        <c:scaling>
          <c:orientation val="minMax"/>
          <c:max val="54.4"/>
          <c:min val="52.7"/>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46688"/>
        <c:crosses val="autoZero"/>
        <c:crossBetween val="midCat"/>
      </c:valAx>
      <c:valAx>
        <c:axId val="57346688"/>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44768"/>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{84100E4D-D491-4BB0-A47F-CEC3667C882C}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{45DEC234-311D-4BD1-88A0-4E3E2DA859BC}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{AD68336F-61A4-4A92-ABA1-A94E67C42A49}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{A8E41B54-6D84-4A68-9EBB-7AD43C5F4ED3}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{F71D9A1B-6BEE-45E5-840E-252FF9F4857E}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11.2</c:v>
                </c:pt>
                <c:pt idx="2">
                  <c:v>9.9</c:v>
                </c:pt>
                <c:pt idx="3">
                  <c:v>10.199999999999999</c:v>
                </c:pt>
                <c:pt idx="4">
                  <c:v>11.7</c:v>
                </c:pt>
              </c:numCache>
            </c:numRef>
          </c:xVal>
          <c:yVal>
            <c:numRef>
              <c:f>公会計指標分析・財政指標組合せ分析表!$K$73:$O$73</c:f>
              <c:numCache>
                <c:formatCode>#,##0.0;"▲ "#,##0.0</c:formatCode>
                <c:ptCount val="5"/>
                <c:pt idx="0">
                  <c:v>98.1</c:v>
                </c:pt>
                <c:pt idx="1">
                  <c:v>108</c:v>
                </c:pt>
                <c:pt idx="2">
                  <c:v>109.4</c:v>
                </c:pt>
                <c:pt idx="3">
                  <c:v>86.3</c:v>
                </c:pt>
                <c:pt idx="4">
                  <c:v>69.7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{604BBAED-A993-430E-9B58-AD7E7431298F}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{C666BBB9-54B4-4C5D-99F4-2C4BC144FB05}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{41710505-46B3-4538-9C59-988DD94ED590}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{5F0F000E-8F60-4E52-A178-E2F86C2FA038}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{DEF41054-5A77-47E7-A962-54C3CB9F0570}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622912"/>
        <c:axId val="57624832"/>
      </c:scatterChart>
      <c:valAx>
        <c:axId val="57622912"/>
        <c:scaling>
          <c:orientation val="minMax"/>
          <c:max val="12.1"/>
          <c:min val="7.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24832"/>
        <c:crosses val="autoZero"/>
        <c:crossBetween val="midCat"/>
      </c:valAx>
      <c:valAx>
        <c:axId val="57624832"/>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2291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当町の実質公債費比率は、</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26</a:t>
          </a:r>
          <a:r>
            <a:rPr lang="ja-JP" altLang="en-US" sz="1100">
              <a:solidFill>
                <a:schemeClr val="dk1"/>
              </a:solidFill>
              <a:latin typeface="+mn-lt"/>
              <a:ea typeface="+mn-ea"/>
              <a:cs typeface="+mn-cs"/>
            </a:rPr>
            <a:t>年度以降増加傾向にある</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一般会計の起債償還額と</a:t>
          </a:r>
          <a:r>
            <a:rPr lang="ja-JP" altLang="ja-JP" sz="1100">
              <a:solidFill>
                <a:schemeClr val="dk1"/>
              </a:solidFill>
              <a:latin typeface="+mn-lt"/>
              <a:ea typeface="+mn-ea"/>
              <a:cs typeface="+mn-cs"/>
            </a:rPr>
            <a:t>下水道事業特別会計等の公営企業債の元利償還金に対する繰入金</a:t>
          </a:r>
          <a:r>
            <a:rPr lang="ja-JP" altLang="en-US" sz="1100">
              <a:solidFill>
                <a:schemeClr val="dk1"/>
              </a:solidFill>
              <a:latin typeface="+mn-lt"/>
              <a:ea typeface="+mn-ea"/>
              <a:cs typeface="+mn-cs"/>
            </a:rPr>
            <a:t>がピーク迎えると共に、算入公債費等が</a:t>
          </a:r>
          <a:endParaRPr lang="en-US" altLang="ja-JP" sz="1100">
            <a:solidFill>
              <a:schemeClr val="dk1"/>
            </a:solidFill>
            <a:latin typeface="+mn-lt"/>
            <a:ea typeface="+mn-ea"/>
            <a:cs typeface="+mn-cs"/>
          </a:endParaRPr>
        </a:p>
        <a:p>
          <a:pPr rtl="0" eaLnBrk="1" fontAlgn="auto" latinLnBrk="0" hangingPunct="1"/>
          <a:r>
            <a:rPr lang="ja-JP" altLang="en-US" sz="1100">
              <a:solidFill>
                <a:schemeClr val="dk1"/>
              </a:solidFill>
              <a:latin typeface="+mn-lt"/>
              <a:ea typeface="+mn-ea"/>
              <a:cs typeface="+mn-cs"/>
            </a:rPr>
            <a:t>減少している為と思われる。</a:t>
          </a:r>
          <a:endParaRPr lang="en-US" altLang="ja-JP" sz="1100">
            <a:solidFill>
              <a:schemeClr val="dk1"/>
            </a:solidFill>
            <a:latin typeface="+mn-lt"/>
            <a:ea typeface="+mn-ea"/>
            <a:cs typeface="+mn-cs"/>
          </a:endParaRPr>
        </a:p>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極力、</a:t>
          </a:r>
          <a:r>
            <a:rPr lang="ja-JP" altLang="ja-JP" sz="1100">
              <a:solidFill>
                <a:schemeClr val="dk1"/>
              </a:solidFill>
              <a:latin typeface="+mn-lt"/>
              <a:ea typeface="+mn-ea"/>
              <a:cs typeface="+mn-cs"/>
            </a:rPr>
            <a:t>普通交付税に措置される算入公債費等</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有利な地方債</a:t>
          </a:r>
          <a:r>
            <a:rPr lang="ja-JP" altLang="en-US" sz="1100">
              <a:solidFill>
                <a:schemeClr val="dk1"/>
              </a:solidFill>
              <a:latin typeface="+mn-lt"/>
              <a:ea typeface="+mn-ea"/>
              <a:cs typeface="+mn-cs"/>
            </a:rPr>
            <a:t>を活用していくと共に、</a:t>
          </a:r>
          <a:r>
            <a:rPr lang="ja-JP" altLang="ja-JP" sz="1100">
              <a:solidFill>
                <a:schemeClr val="dk1"/>
              </a:solidFill>
              <a:latin typeface="+mn-lt"/>
              <a:ea typeface="+mn-ea"/>
              <a:cs typeface="+mn-cs"/>
            </a:rPr>
            <a:t>地方債抑制等により</a:t>
          </a:r>
          <a:r>
            <a:rPr lang="ja-JP" altLang="en-US" sz="1100">
              <a:solidFill>
                <a:schemeClr val="dk1"/>
              </a:solidFill>
              <a:latin typeface="+mn-lt"/>
              <a:ea typeface="+mn-ea"/>
              <a:cs typeface="+mn-cs"/>
            </a:rPr>
            <a:t>実質公債費比率の抑制</a:t>
          </a:r>
          <a:r>
            <a:rPr lang="ja-JP" altLang="ja-JP" sz="1100">
              <a:solidFill>
                <a:schemeClr val="dk1"/>
              </a:solidFill>
              <a:latin typeface="+mn-lt"/>
              <a:ea typeface="+mn-ea"/>
              <a:cs typeface="+mn-cs"/>
            </a:rPr>
            <a:t>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当町の将来負担比率は、減少傾向にある。その要因としては、</a:t>
          </a:r>
          <a:r>
            <a:rPr lang="ja-JP" altLang="en-US" sz="1100">
              <a:solidFill>
                <a:schemeClr val="dk1"/>
              </a:solidFill>
              <a:latin typeface="+mn-lt"/>
              <a:ea typeface="+mn-ea"/>
              <a:cs typeface="+mn-cs"/>
            </a:rPr>
            <a:t>充当可能基金の増加と起債償還額がピークを迎えることによって、地方債の現在高が減少しているためと思われる。</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今後は地方債発行を抑制するとともに</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充当可能基金の増加など運用の適正化に努めていく必要がある。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当町の有形固定資産減価償却率は類似団体内平均値をわずかに下回っている。</a:t>
          </a:r>
          <a:endParaRPr kumimoji="1" lang="en-US" altLang="ja-JP" sz="1100">
            <a:latin typeface="ＭＳ Ｐゴシック"/>
          </a:endParaRPr>
        </a:p>
        <a:p>
          <a:r>
            <a:rPr kumimoji="1" lang="ja-JP" altLang="en-US" sz="1100">
              <a:latin typeface="ＭＳ Ｐゴシック"/>
            </a:rPr>
            <a:t>要因としては、市町村合併をしていないため、不用施設や重複施設等が少ないためと思われる。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id="{00000000-0008-0000-0C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C00-000041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C00-000043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C00-000045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a:extLst>
            <a:ext uri="{FF2B5EF4-FFF2-40B4-BE49-F238E27FC236}">
              <a16:creationId xmlns:a16="http://schemas.microsoft.com/office/drawing/2014/main" id="{00000000-0008-0000-0C00-000046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a:extLst>
            <a:ext uri="{FF2B5EF4-FFF2-40B4-BE49-F238E27FC236}">
              <a16:creationId xmlns:a16="http://schemas.microsoft.com/office/drawing/2014/main" id="{00000000-0008-0000-0C00-000047000000}"/>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60960</xdr:rowOff>
    </xdr:from>
    <xdr:to>
      <xdr:col>3</xdr:col>
      <xdr:colOff>511175</xdr:colOff>
      <xdr:row>33</xdr:row>
      <xdr:rowOff>162560</xdr:rowOff>
    </xdr:to>
    <xdr:sp macro="" textlink="">
      <xdr:nvSpPr>
        <xdr:cNvPr id="77" name="円/楕円 76">
          <a:extLst>
            <a:ext uri="{FF2B5EF4-FFF2-40B4-BE49-F238E27FC236}">
              <a16:creationId xmlns:a16="http://schemas.microsoft.com/office/drawing/2014/main" id="{00000000-0008-0000-0C00-00004D000000}"/>
            </a:ext>
          </a:extLst>
        </xdr:cNvPr>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78" name="n_1aveValue有形固定資産減価償却率">
          <a:extLst>
            <a:ext uri="{FF2B5EF4-FFF2-40B4-BE49-F238E27FC236}">
              <a16:creationId xmlns:a16="http://schemas.microsoft.com/office/drawing/2014/main" id="{00000000-0008-0000-0C00-00004E000000}"/>
            </a:ext>
          </a:extLst>
        </xdr:cNvPr>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153687</xdr:rowOff>
    </xdr:from>
    <xdr:ext cx="405111" cy="259045"/>
    <xdr:sp macro="" textlink="">
      <xdr:nvSpPr>
        <xdr:cNvPr id="79" name="n_1mainValue有形固定資産減価償却率">
          <a:extLst>
            <a:ext uri="{FF2B5EF4-FFF2-40B4-BE49-F238E27FC236}">
              <a16:creationId xmlns:a16="http://schemas.microsoft.com/office/drawing/2014/main" id="{00000000-0008-0000-0C00-00004F000000}"/>
            </a:ext>
          </a:extLst>
        </xdr:cNvPr>
        <xdr:cNvSpPr txBox="1"/>
      </xdr:nvSpPr>
      <xdr:spPr>
        <a:xfrm>
          <a:off x="3836043"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id="{00000000-0008-0000-0C00-00005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7112</xdr:rowOff>
    </xdr:from>
    <xdr:to>
      <xdr:col>5</xdr:col>
      <xdr:colOff>409575</xdr:colOff>
      <xdr:row>40</xdr:row>
      <xdr:rowOff>108712</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3746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D00-000045000000}"/>
            </a:ext>
          </a:extLst>
        </xdr:cNvPr>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125239</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D00-000046000000}"/>
            </a:ext>
          </a:extLst>
        </xdr:cNvPr>
        <xdr:cNvSpPr txBox="1"/>
      </xdr:nvSpPr>
      <xdr:spPr>
        <a:xfrm>
          <a:off x="3582043" y="664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0000000-0008-0000-0D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00000000-0008-0000-0D00-00005F000000}"/>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00000000-0008-0000-0D00-000061000000}"/>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00000000-0008-0000-0D00-00006300000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00000000-0008-0000-0D00-00006400000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id="{00000000-0008-0000-0D00-000065000000}"/>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68672</xdr:rowOff>
    </xdr:from>
    <xdr:to>
      <xdr:col>14</xdr:col>
      <xdr:colOff>79375</xdr:colOff>
      <xdr:row>41</xdr:row>
      <xdr:rowOff>170272</xdr:rowOff>
    </xdr:to>
    <xdr:sp macro="" textlink="">
      <xdr:nvSpPr>
        <xdr:cNvPr id="107" name="円/楕円 106">
          <a:extLst>
            <a:ext uri="{FF2B5EF4-FFF2-40B4-BE49-F238E27FC236}">
              <a16:creationId xmlns:a16="http://schemas.microsoft.com/office/drawing/2014/main" id="{00000000-0008-0000-0D00-00006B000000}"/>
            </a:ext>
          </a:extLst>
        </xdr:cNvPr>
        <xdr:cNvSpPr/>
      </xdr:nvSpPr>
      <xdr:spPr>
        <a:xfrm>
          <a:off x="9588500" y="70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a:extLst>
            <a:ext uri="{FF2B5EF4-FFF2-40B4-BE49-F238E27FC236}">
              <a16:creationId xmlns:a16="http://schemas.microsoft.com/office/drawing/2014/main" id="{00000000-0008-0000-0D00-00006C000000}"/>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161399</xdr:rowOff>
    </xdr:from>
    <xdr:ext cx="534377" cy="259045"/>
    <xdr:sp macro="" textlink="">
      <xdr:nvSpPr>
        <xdr:cNvPr id="109" name="n_1mainValue【道路】&#10;一人当たり延長">
          <a:extLst>
            <a:ext uri="{FF2B5EF4-FFF2-40B4-BE49-F238E27FC236}">
              <a16:creationId xmlns:a16="http://schemas.microsoft.com/office/drawing/2014/main" id="{00000000-0008-0000-0D00-00006D000000}"/>
            </a:ext>
          </a:extLst>
        </xdr:cNvPr>
        <xdr:cNvSpPr txBox="1"/>
      </xdr:nvSpPr>
      <xdr:spPr>
        <a:xfrm>
          <a:off x="9359410" y="71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00000000-0008-0000-0D00-00008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00000000-0008-0000-0D00-000085000000}"/>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00000000-0008-0000-0D00-000087000000}"/>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0000000-0008-0000-0D00-000089000000}"/>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00000000-0008-0000-0D00-00008A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a:extLst>
            <a:ext uri="{FF2B5EF4-FFF2-40B4-BE49-F238E27FC236}">
              <a16:creationId xmlns:a16="http://schemas.microsoft.com/office/drawing/2014/main" id="{00000000-0008-0000-0D00-00008B000000}"/>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26924</xdr:rowOff>
    </xdr:from>
    <xdr:to>
      <xdr:col>5</xdr:col>
      <xdr:colOff>409575</xdr:colOff>
      <xdr:row>64</xdr:row>
      <xdr:rowOff>128524</xdr:rowOff>
    </xdr:to>
    <xdr:sp macro="" textlink="">
      <xdr:nvSpPr>
        <xdr:cNvPr id="145" name="円/楕円 144">
          <a:extLst>
            <a:ext uri="{FF2B5EF4-FFF2-40B4-BE49-F238E27FC236}">
              <a16:creationId xmlns:a16="http://schemas.microsoft.com/office/drawing/2014/main" id="{00000000-0008-0000-0D00-000091000000}"/>
            </a:ext>
          </a:extLst>
        </xdr:cNvPr>
        <xdr:cNvSpPr/>
      </xdr:nvSpPr>
      <xdr:spPr>
        <a:xfrm>
          <a:off x="3746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0D00-000092000000}"/>
            </a:ext>
          </a:extLst>
        </xdr:cNvPr>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119651</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00000000-0008-0000-0D00-000093000000}"/>
            </a:ext>
          </a:extLst>
        </xdr:cNvPr>
        <xdr:cNvSpPr txBox="1"/>
      </xdr:nvSpPr>
      <xdr:spPr>
        <a:xfrm>
          <a:off x="3582043" y="1109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00000000-0008-0000-0D00-0000A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00000000-0008-0000-0D00-0000AC000000}"/>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00000000-0008-0000-0D00-0000AE000000}"/>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00000000-0008-0000-0D00-0000B0000000}"/>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00000000-0008-0000-0D00-0000B1000000}"/>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a:extLst>
            <a:ext uri="{FF2B5EF4-FFF2-40B4-BE49-F238E27FC236}">
              <a16:creationId xmlns:a16="http://schemas.microsoft.com/office/drawing/2014/main" id="{00000000-0008-0000-0D00-0000B2000000}"/>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169734</xdr:rowOff>
    </xdr:from>
    <xdr:to>
      <xdr:col>14</xdr:col>
      <xdr:colOff>79375</xdr:colOff>
      <xdr:row>62</xdr:row>
      <xdr:rowOff>99884</xdr:rowOff>
    </xdr:to>
    <xdr:sp macro="" textlink="">
      <xdr:nvSpPr>
        <xdr:cNvPr id="184" name="円/楕円 183">
          <a:extLst>
            <a:ext uri="{FF2B5EF4-FFF2-40B4-BE49-F238E27FC236}">
              <a16:creationId xmlns:a16="http://schemas.microsoft.com/office/drawing/2014/main" id="{00000000-0008-0000-0D00-0000B8000000}"/>
            </a:ext>
          </a:extLst>
        </xdr:cNvPr>
        <xdr:cNvSpPr/>
      </xdr:nvSpPr>
      <xdr:spPr>
        <a:xfrm>
          <a:off x="9588500" y="106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a:extLst>
            <a:ext uri="{FF2B5EF4-FFF2-40B4-BE49-F238E27FC236}">
              <a16:creationId xmlns:a16="http://schemas.microsoft.com/office/drawing/2014/main" id="{00000000-0008-0000-0D00-0000B9000000}"/>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91011</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00000000-0008-0000-0D00-0000BA000000}"/>
            </a:ext>
          </a:extLst>
        </xdr:cNvPr>
        <xdr:cNvSpPr txBox="1"/>
      </xdr:nvSpPr>
      <xdr:spPr>
        <a:xfrm>
          <a:off x="9327094" y="1072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00000000-0008-0000-0D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00000000-0008-0000-0D00-0000B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00000000-0008-0000-0D00-0000C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00000000-0008-0000-0D00-0000C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00000000-0008-0000-0D00-0000C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a16="http://schemas.microsoft.com/office/drawing/2014/main" id="{00000000-0008-0000-0D00-0000C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a16="http://schemas.microsoft.com/office/drawing/2014/main" id="{00000000-0008-0000-0D00-0000C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a16="http://schemas.microsoft.com/office/drawing/2014/main" id="{00000000-0008-0000-0D00-0000C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a16="http://schemas.microsoft.com/office/drawing/2014/main" id="{00000000-0008-0000-0D00-0000C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a16="http://schemas.microsoft.com/office/drawing/2014/main" id="{00000000-0008-0000-0D00-0000C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00000000-0008-0000-0D00-0000D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a16="http://schemas.microsoft.com/office/drawing/2014/main" id="{00000000-0008-0000-0D00-0000D1000000}"/>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00000000-0008-0000-0D00-0000D2000000}"/>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a16="http://schemas.microsoft.com/office/drawing/2014/main" id="{00000000-0008-0000-0D00-0000D300000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00000000-0008-0000-0D00-0000D4000000}"/>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a16="http://schemas.microsoft.com/office/drawing/2014/main" id="{00000000-0008-0000-0D00-0000D500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00000000-0008-0000-0D00-0000D6000000}"/>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a16="http://schemas.microsoft.com/office/drawing/2014/main" id="{00000000-0008-0000-0D00-0000D7000000}"/>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a:extLst>
            <a:ext uri="{FF2B5EF4-FFF2-40B4-BE49-F238E27FC236}">
              <a16:creationId xmlns:a16="http://schemas.microsoft.com/office/drawing/2014/main" id="{00000000-0008-0000-0D00-0000D8000000}"/>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D00-0000D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D00-0000D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158750</xdr:rowOff>
    </xdr:from>
    <xdr:to>
      <xdr:col>5</xdr:col>
      <xdr:colOff>409575</xdr:colOff>
      <xdr:row>81</xdr:row>
      <xdr:rowOff>88900</xdr:rowOff>
    </xdr:to>
    <xdr:sp macro="" textlink="">
      <xdr:nvSpPr>
        <xdr:cNvPr id="222" name="円/楕円 221">
          <a:extLst>
            <a:ext uri="{FF2B5EF4-FFF2-40B4-BE49-F238E27FC236}">
              <a16:creationId xmlns:a16="http://schemas.microsoft.com/office/drawing/2014/main" id="{00000000-0008-0000-0D00-0000DE000000}"/>
            </a:ext>
          </a:extLst>
        </xdr:cNvPr>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a:extLst>
            <a:ext uri="{FF2B5EF4-FFF2-40B4-BE49-F238E27FC236}">
              <a16:creationId xmlns:a16="http://schemas.microsoft.com/office/drawing/2014/main" id="{00000000-0008-0000-0D00-0000DF000000}"/>
            </a:ext>
          </a:extLst>
        </xdr:cNvPr>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105427</xdr:rowOff>
    </xdr:from>
    <xdr:ext cx="405111" cy="259045"/>
    <xdr:sp macro="" textlink="">
      <xdr:nvSpPr>
        <xdr:cNvPr id="224" name="n_1mainValue【公営住宅】&#10;有形固定資産減価償却率">
          <a:extLst>
            <a:ext uri="{FF2B5EF4-FFF2-40B4-BE49-F238E27FC236}">
              <a16:creationId xmlns:a16="http://schemas.microsoft.com/office/drawing/2014/main" id="{00000000-0008-0000-0D00-0000E0000000}"/>
            </a:ext>
          </a:extLst>
        </xdr:cNvPr>
        <xdr:cNvSpPr txBox="1"/>
      </xdr:nvSpPr>
      <xdr:spPr>
        <a:xfrm>
          <a:off x="3582043"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a16="http://schemas.microsoft.com/office/drawing/2014/main" id="{00000000-0008-0000-0D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a16="http://schemas.microsoft.com/office/drawing/2014/main" id="{00000000-0008-0000-0D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a:extLst>
            <a:ext uri="{FF2B5EF4-FFF2-40B4-BE49-F238E27FC236}">
              <a16:creationId xmlns:a16="http://schemas.microsoft.com/office/drawing/2014/main" id="{00000000-0008-0000-0D00-0000E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0000000-0008-0000-0D00-0000E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a:extLst>
            <a:ext uri="{FF2B5EF4-FFF2-40B4-BE49-F238E27FC236}">
              <a16:creationId xmlns:a16="http://schemas.microsoft.com/office/drawing/2014/main" id="{00000000-0008-0000-0D00-0000E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00000000-0008-0000-0D00-0000E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a:extLst>
            <a:ext uri="{FF2B5EF4-FFF2-40B4-BE49-F238E27FC236}">
              <a16:creationId xmlns:a16="http://schemas.microsoft.com/office/drawing/2014/main" id="{00000000-0008-0000-0D00-0000E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00000000-0008-0000-0D00-0000F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a:extLst>
            <a:ext uri="{FF2B5EF4-FFF2-40B4-BE49-F238E27FC236}">
              <a16:creationId xmlns:a16="http://schemas.microsoft.com/office/drawing/2014/main" id="{00000000-0008-0000-0D00-0000F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0000000-0008-0000-0D00-0000F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a:extLst>
            <a:ext uri="{FF2B5EF4-FFF2-40B4-BE49-F238E27FC236}">
              <a16:creationId xmlns:a16="http://schemas.microsoft.com/office/drawing/2014/main" id="{00000000-0008-0000-0D00-0000F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a:extLst>
            <a:ext uri="{FF2B5EF4-FFF2-40B4-BE49-F238E27FC236}">
              <a16:creationId xmlns:a16="http://schemas.microsoft.com/office/drawing/2014/main" id="{00000000-0008-0000-0D00-0000F400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a:extLst>
            <a:ext uri="{FF2B5EF4-FFF2-40B4-BE49-F238E27FC236}">
              <a16:creationId xmlns:a16="http://schemas.microsoft.com/office/drawing/2014/main" id="{00000000-0008-0000-0D00-0000F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a:extLst>
            <a:ext uri="{FF2B5EF4-FFF2-40B4-BE49-F238E27FC236}">
              <a16:creationId xmlns:a16="http://schemas.microsoft.com/office/drawing/2014/main" id="{00000000-0008-0000-0D00-0000F600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00000000-0008-0000-0D00-0000F8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00000000-0008-0000-0D00-0000F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a:extLst>
            <a:ext uri="{FF2B5EF4-FFF2-40B4-BE49-F238E27FC236}">
              <a16:creationId xmlns:a16="http://schemas.microsoft.com/office/drawing/2014/main" id="{00000000-0008-0000-0D00-0000FA000000}"/>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a:extLst>
            <a:ext uri="{FF2B5EF4-FFF2-40B4-BE49-F238E27FC236}">
              <a16:creationId xmlns:a16="http://schemas.microsoft.com/office/drawing/2014/main" id="{00000000-0008-0000-0D00-0000FB000000}"/>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a:extLst>
            <a:ext uri="{FF2B5EF4-FFF2-40B4-BE49-F238E27FC236}">
              <a16:creationId xmlns:a16="http://schemas.microsoft.com/office/drawing/2014/main" id="{00000000-0008-0000-0D00-0000FC000000}"/>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a:extLst>
            <a:ext uri="{FF2B5EF4-FFF2-40B4-BE49-F238E27FC236}">
              <a16:creationId xmlns:a16="http://schemas.microsoft.com/office/drawing/2014/main" id="{00000000-0008-0000-0D00-0000FD000000}"/>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a:extLst>
            <a:ext uri="{FF2B5EF4-FFF2-40B4-BE49-F238E27FC236}">
              <a16:creationId xmlns:a16="http://schemas.microsoft.com/office/drawing/2014/main" id="{00000000-0008-0000-0D00-0000FE000000}"/>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a:extLst>
            <a:ext uri="{FF2B5EF4-FFF2-40B4-BE49-F238E27FC236}">
              <a16:creationId xmlns:a16="http://schemas.microsoft.com/office/drawing/2014/main" id="{00000000-0008-0000-0D00-0000FF000000}"/>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a:extLst>
            <a:ext uri="{FF2B5EF4-FFF2-40B4-BE49-F238E27FC236}">
              <a16:creationId xmlns:a16="http://schemas.microsoft.com/office/drawing/2014/main" id="{00000000-0008-0000-0D00-000000010000}"/>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7" name="フローチャート : 判断 256">
          <a:extLst>
            <a:ext uri="{FF2B5EF4-FFF2-40B4-BE49-F238E27FC236}">
              <a16:creationId xmlns:a16="http://schemas.microsoft.com/office/drawing/2014/main" id="{00000000-0008-0000-0D00-000001010000}"/>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D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106824</xdr:rowOff>
    </xdr:from>
    <xdr:to>
      <xdr:col>14</xdr:col>
      <xdr:colOff>79375</xdr:colOff>
      <xdr:row>86</xdr:row>
      <xdr:rowOff>36974</xdr:rowOff>
    </xdr:to>
    <xdr:sp macro="" textlink="">
      <xdr:nvSpPr>
        <xdr:cNvPr id="263" name="円/楕円 262">
          <a:extLst>
            <a:ext uri="{FF2B5EF4-FFF2-40B4-BE49-F238E27FC236}">
              <a16:creationId xmlns:a16="http://schemas.microsoft.com/office/drawing/2014/main" id="{00000000-0008-0000-0D00-000007010000}"/>
            </a:ext>
          </a:extLst>
        </xdr:cNvPr>
        <xdr:cNvSpPr/>
      </xdr:nvSpPr>
      <xdr:spPr>
        <a:xfrm>
          <a:off x="9588500" y="14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4" name="n_1aveValue【公営住宅】&#10;一人当たり面積">
          <a:extLst>
            <a:ext uri="{FF2B5EF4-FFF2-40B4-BE49-F238E27FC236}">
              <a16:creationId xmlns:a16="http://schemas.microsoft.com/office/drawing/2014/main" id="{00000000-0008-0000-0D00-000008010000}"/>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28101</xdr:rowOff>
    </xdr:from>
    <xdr:ext cx="469744" cy="259045"/>
    <xdr:sp macro="" textlink="">
      <xdr:nvSpPr>
        <xdr:cNvPr id="265" name="n_1mainValue【公営住宅】&#10;一人当たり面積">
          <a:extLst>
            <a:ext uri="{FF2B5EF4-FFF2-40B4-BE49-F238E27FC236}">
              <a16:creationId xmlns:a16="http://schemas.microsoft.com/office/drawing/2014/main" id="{00000000-0008-0000-0D00-000009010000}"/>
            </a:ext>
          </a:extLst>
        </xdr:cNvPr>
        <xdr:cNvSpPr txBox="1"/>
      </xdr:nvSpPr>
      <xdr:spPr>
        <a:xfrm>
          <a:off x="93917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00000000-0008-0000-0D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00000000-0008-0000-0D00-00000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00000000-0008-0000-0D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00000000-0008-0000-0D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a:extLst>
            <a:ext uri="{FF2B5EF4-FFF2-40B4-BE49-F238E27FC236}">
              <a16:creationId xmlns:a16="http://schemas.microsoft.com/office/drawing/2014/main" id="{00000000-0008-0000-0D00-00002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a:extLst>
            <a:ext uri="{FF2B5EF4-FFF2-40B4-BE49-F238E27FC236}">
              <a16:creationId xmlns:a16="http://schemas.microsoft.com/office/drawing/2014/main" id="{00000000-0008-0000-0D00-00002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a:extLst>
            <a:ext uri="{FF2B5EF4-FFF2-40B4-BE49-F238E27FC236}">
              <a16:creationId xmlns:a16="http://schemas.microsoft.com/office/drawing/2014/main" id="{00000000-0008-0000-0D00-00002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00000000-0008-0000-0D00-00002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a:extLst>
            <a:ext uri="{FF2B5EF4-FFF2-40B4-BE49-F238E27FC236}">
              <a16:creationId xmlns:a16="http://schemas.microsoft.com/office/drawing/2014/main" id="{00000000-0008-0000-0D00-00002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00000000-0008-0000-0D00-00002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a:extLst>
            <a:ext uri="{FF2B5EF4-FFF2-40B4-BE49-F238E27FC236}">
              <a16:creationId xmlns:a16="http://schemas.microsoft.com/office/drawing/2014/main" id="{00000000-0008-0000-0D00-00002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00000000-0008-0000-0D00-00002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a:extLst>
            <a:ext uri="{FF2B5EF4-FFF2-40B4-BE49-F238E27FC236}">
              <a16:creationId xmlns:a16="http://schemas.microsoft.com/office/drawing/2014/main" id="{00000000-0008-0000-0D00-00002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00000000-0008-0000-0D00-00002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a:extLst>
            <a:ext uri="{FF2B5EF4-FFF2-40B4-BE49-F238E27FC236}">
              <a16:creationId xmlns:a16="http://schemas.microsoft.com/office/drawing/2014/main" id="{00000000-0008-0000-0D00-00002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a:extLst>
            <a:ext uri="{FF2B5EF4-FFF2-40B4-BE49-F238E27FC236}">
              <a16:creationId xmlns:a16="http://schemas.microsoft.com/office/drawing/2014/main" id="{00000000-0008-0000-0D00-00002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a:extLst>
            <a:ext uri="{FF2B5EF4-FFF2-40B4-BE49-F238E27FC236}">
              <a16:creationId xmlns:a16="http://schemas.microsoft.com/office/drawing/2014/main" id="{00000000-0008-0000-0D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a:extLst>
            <a:ext uri="{FF2B5EF4-FFF2-40B4-BE49-F238E27FC236}">
              <a16:creationId xmlns:a16="http://schemas.microsoft.com/office/drawing/2014/main" id="{00000000-0008-0000-0D00-00003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00000000-0008-0000-0D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7" name="直線コネクタ 306">
          <a:extLst>
            <a:ext uri="{FF2B5EF4-FFF2-40B4-BE49-F238E27FC236}">
              <a16:creationId xmlns:a16="http://schemas.microsoft.com/office/drawing/2014/main" id="{00000000-0008-0000-0D00-000033010000}"/>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8" name="【認定こども園・幼稚園・保育所】&#10;有形固定資産減価償却率最小値テキスト">
          <a:extLst>
            <a:ext uri="{FF2B5EF4-FFF2-40B4-BE49-F238E27FC236}">
              <a16:creationId xmlns:a16="http://schemas.microsoft.com/office/drawing/2014/main" id="{00000000-0008-0000-0D00-000034010000}"/>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9" name="直線コネクタ 308">
          <a:extLst>
            <a:ext uri="{FF2B5EF4-FFF2-40B4-BE49-F238E27FC236}">
              <a16:creationId xmlns:a16="http://schemas.microsoft.com/office/drawing/2014/main" id="{00000000-0008-0000-0D00-000035010000}"/>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00000000-0008-0000-0D00-00003601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a:extLst>
            <a:ext uri="{FF2B5EF4-FFF2-40B4-BE49-F238E27FC236}">
              <a16:creationId xmlns:a16="http://schemas.microsoft.com/office/drawing/2014/main" id="{00000000-0008-0000-0D00-000037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00000000-0008-0000-0D00-000038010000}"/>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3" name="フローチャート : 判断 312">
          <a:extLst>
            <a:ext uri="{FF2B5EF4-FFF2-40B4-BE49-F238E27FC236}">
              <a16:creationId xmlns:a16="http://schemas.microsoft.com/office/drawing/2014/main" id="{00000000-0008-0000-0D00-000039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4" name="フローチャート : 判断 313">
          <a:extLst>
            <a:ext uri="{FF2B5EF4-FFF2-40B4-BE49-F238E27FC236}">
              <a16:creationId xmlns:a16="http://schemas.microsoft.com/office/drawing/2014/main" id="{00000000-0008-0000-0D00-00003A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D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D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D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D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95613</xdr:rowOff>
    </xdr:from>
    <xdr:to>
      <xdr:col>22</xdr:col>
      <xdr:colOff>415925</xdr:colOff>
      <xdr:row>34</xdr:row>
      <xdr:rowOff>25763</xdr:rowOff>
    </xdr:to>
    <xdr:sp macro="" textlink="">
      <xdr:nvSpPr>
        <xdr:cNvPr id="320" name="円/楕円 319">
          <a:extLst>
            <a:ext uri="{FF2B5EF4-FFF2-40B4-BE49-F238E27FC236}">
              <a16:creationId xmlns:a16="http://schemas.microsoft.com/office/drawing/2014/main" id="{00000000-0008-0000-0D00-000040010000}"/>
            </a:ext>
          </a:extLst>
        </xdr:cNvPr>
        <xdr:cNvSpPr/>
      </xdr:nvSpPr>
      <xdr:spPr>
        <a:xfrm>
          <a:off x="1543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00000000-0008-0000-0D00-000041010000}"/>
            </a:ext>
          </a:extLst>
        </xdr:cNvPr>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42290</xdr:rowOff>
    </xdr:from>
    <xdr:ext cx="405111" cy="259045"/>
    <xdr:sp macro="" textlink="">
      <xdr:nvSpPr>
        <xdr:cNvPr id="322" name="n_1mainValue【認定こども園・幼稚園・保育所】&#10;有形固定資産減価償却率">
          <a:extLst>
            <a:ext uri="{FF2B5EF4-FFF2-40B4-BE49-F238E27FC236}">
              <a16:creationId xmlns:a16="http://schemas.microsoft.com/office/drawing/2014/main" id="{00000000-0008-0000-0D00-000042010000}"/>
            </a:ext>
          </a:extLst>
        </xdr:cNvPr>
        <xdr:cNvSpPr txBox="1"/>
      </xdr:nvSpPr>
      <xdr:spPr>
        <a:xfrm>
          <a:off x="15266043"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a:extLst>
            <a:ext uri="{FF2B5EF4-FFF2-40B4-BE49-F238E27FC236}">
              <a16:creationId xmlns:a16="http://schemas.microsoft.com/office/drawing/2014/main" id="{00000000-0008-0000-0D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a:extLst>
            <a:ext uri="{FF2B5EF4-FFF2-40B4-BE49-F238E27FC236}">
              <a16:creationId xmlns:a16="http://schemas.microsoft.com/office/drawing/2014/main" id="{00000000-0008-0000-0D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a:extLst>
            <a:ext uri="{FF2B5EF4-FFF2-40B4-BE49-F238E27FC236}">
              <a16:creationId xmlns:a16="http://schemas.microsoft.com/office/drawing/2014/main" id="{00000000-0008-0000-0D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a:extLst>
            <a:ext uri="{FF2B5EF4-FFF2-40B4-BE49-F238E27FC236}">
              <a16:creationId xmlns:a16="http://schemas.microsoft.com/office/drawing/2014/main" id="{00000000-0008-0000-0D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a:extLst>
            <a:ext uri="{FF2B5EF4-FFF2-40B4-BE49-F238E27FC236}">
              <a16:creationId xmlns:a16="http://schemas.microsoft.com/office/drawing/2014/main" id="{00000000-0008-0000-0D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a:extLst>
            <a:ext uri="{FF2B5EF4-FFF2-40B4-BE49-F238E27FC236}">
              <a16:creationId xmlns:a16="http://schemas.microsoft.com/office/drawing/2014/main" id="{00000000-0008-0000-0D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a:extLst>
            <a:ext uri="{FF2B5EF4-FFF2-40B4-BE49-F238E27FC236}">
              <a16:creationId xmlns:a16="http://schemas.microsoft.com/office/drawing/2014/main" id="{00000000-0008-0000-0D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a:extLst>
            <a:ext uri="{FF2B5EF4-FFF2-40B4-BE49-F238E27FC236}">
              <a16:creationId xmlns:a16="http://schemas.microsoft.com/office/drawing/2014/main" id="{00000000-0008-0000-0D00-00004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a:extLst>
            <a:ext uri="{FF2B5EF4-FFF2-40B4-BE49-F238E27FC236}">
              <a16:creationId xmlns:a16="http://schemas.microsoft.com/office/drawing/2014/main" id="{00000000-0008-0000-0D00-00004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a:extLst>
            <a:ext uri="{FF2B5EF4-FFF2-40B4-BE49-F238E27FC236}">
              <a16:creationId xmlns:a16="http://schemas.microsoft.com/office/drawing/2014/main" id="{00000000-0008-0000-0D00-00004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a:extLst>
            <a:ext uri="{FF2B5EF4-FFF2-40B4-BE49-F238E27FC236}">
              <a16:creationId xmlns:a16="http://schemas.microsoft.com/office/drawing/2014/main" id="{00000000-0008-0000-0D00-00004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a:extLst>
            <a:ext uri="{FF2B5EF4-FFF2-40B4-BE49-F238E27FC236}">
              <a16:creationId xmlns:a16="http://schemas.microsoft.com/office/drawing/2014/main" id="{00000000-0008-0000-0D00-00004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a:extLst>
            <a:ext uri="{FF2B5EF4-FFF2-40B4-BE49-F238E27FC236}">
              <a16:creationId xmlns:a16="http://schemas.microsoft.com/office/drawing/2014/main" id="{00000000-0008-0000-0D00-00005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00000000-0008-0000-0D00-00005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2" name="テキスト ボックス 341">
          <a:extLst>
            <a:ext uri="{FF2B5EF4-FFF2-40B4-BE49-F238E27FC236}">
              <a16:creationId xmlns:a16="http://schemas.microsoft.com/office/drawing/2014/main" id="{00000000-0008-0000-0D00-00005601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00000000-0008-0000-0D00-00005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00000000-0008-0000-0D00-000059010000}"/>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7" name="【認定こども園・幼稚園・保育所】&#10;一人当たり面積最大値テキスト">
          <a:extLst>
            <a:ext uri="{FF2B5EF4-FFF2-40B4-BE49-F238E27FC236}">
              <a16:creationId xmlns:a16="http://schemas.microsoft.com/office/drawing/2014/main" id="{00000000-0008-0000-0D00-00005B010000}"/>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8" name="直線コネクタ 347">
          <a:extLst>
            <a:ext uri="{FF2B5EF4-FFF2-40B4-BE49-F238E27FC236}">
              <a16:creationId xmlns:a16="http://schemas.microsoft.com/office/drawing/2014/main" id="{00000000-0008-0000-0D00-00005C010000}"/>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00000000-0008-0000-0D00-00005D010000}"/>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0" name="フローチャート : 判断 349">
          <a:extLst>
            <a:ext uri="{FF2B5EF4-FFF2-40B4-BE49-F238E27FC236}">
              <a16:creationId xmlns:a16="http://schemas.microsoft.com/office/drawing/2014/main" id="{00000000-0008-0000-0D00-00005E010000}"/>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1" name="フローチャート : 判断 350">
          <a:extLst>
            <a:ext uri="{FF2B5EF4-FFF2-40B4-BE49-F238E27FC236}">
              <a16:creationId xmlns:a16="http://schemas.microsoft.com/office/drawing/2014/main" id="{00000000-0008-0000-0D00-00005F010000}"/>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D00-00006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D00-00006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D00-00006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64582</xdr:rowOff>
    </xdr:from>
    <xdr:to>
      <xdr:col>31</xdr:col>
      <xdr:colOff>85725</xdr:colOff>
      <xdr:row>41</xdr:row>
      <xdr:rowOff>166182</xdr:rowOff>
    </xdr:to>
    <xdr:sp macro="" textlink="">
      <xdr:nvSpPr>
        <xdr:cNvPr id="357" name="円/楕円 356">
          <a:extLst>
            <a:ext uri="{FF2B5EF4-FFF2-40B4-BE49-F238E27FC236}">
              <a16:creationId xmlns:a16="http://schemas.microsoft.com/office/drawing/2014/main" id="{00000000-0008-0000-0D00-000065010000}"/>
            </a:ext>
          </a:extLst>
        </xdr:cNvPr>
        <xdr:cNvSpPr/>
      </xdr:nvSpPr>
      <xdr:spPr>
        <a:xfrm>
          <a:off x="21272500" y="70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00000000-0008-0000-0D00-000066010000}"/>
            </a:ext>
          </a:extLst>
        </xdr:cNvPr>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11259</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D00-000067010000}"/>
            </a:ext>
          </a:extLst>
        </xdr:cNvPr>
        <xdr:cNvSpPr txBox="1"/>
      </xdr:nvSpPr>
      <xdr:spPr>
        <a:xfrm>
          <a:off x="21075727" y="686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00000000-0008-0000-0D00-00006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00000000-0008-0000-0D00-00006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00000000-0008-0000-0D00-00006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00000000-0008-0000-0D00-00006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00000000-0008-0000-0D00-00006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00000000-0008-0000-0D00-00006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00000000-0008-0000-0D00-00006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00000000-0008-0000-0D00-00006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00000000-0008-0000-0D00-00007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00000000-0008-0000-0D00-00007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00000000-0008-0000-0D00-00007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a:extLst>
            <a:ext uri="{FF2B5EF4-FFF2-40B4-BE49-F238E27FC236}">
              <a16:creationId xmlns:a16="http://schemas.microsoft.com/office/drawing/2014/main" id="{00000000-0008-0000-0D00-00007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id="{00000000-0008-0000-0D00-000074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a:extLst>
            <a:ext uri="{FF2B5EF4-FFF2-40B4-BE49-F238E27FC236}">
              <a16:creationId xmlns:a16="http://schemas.microsoft.com/office/drawing/2014/main" id="{00000000-0008-0000-0D00-00007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a:extLst>
            <a:ext uri="{FF2B5EF4-FFF2-40B4-BE49-F238E27FC236}">
              <a16:creationId xmlns:a16="http://schemas.microsoft.com/office/drawing/2014/main" id="{00000000-0008-0000-0D00-00007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a:extLst>
            <a:ext uri="{FF2B5EF4-FFF2-40B4-BE49-F238E27FC236}">
              <a16:creationId xmlns:a16="http://schemas.microsoft.com/office/drawing/2014/main" id="{00000000-0008-0000-0D00-00007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a:extLst>
            <a:ext uri="{FF2B5EF4-FFF2-40B4-BE49-F238E27FC236}">
              <a16:creationId xmlns:a16="http://schemas.microsoft.com/office/drawing/2014/main" id="{00000000-0008-0000-0D00-00007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0D00-00007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a:extLst>
            <a:ext uri="{FF2B5EF4-FFF2-40B4-BE49-F238E27FC236}">
              <a16:creationId xmlns:a16="http://schemas.microsoft.com/office/drawing/2014/main" id="{00000000-0008-0000-0D00-00007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a:extLst>
            <a:ext uri="{FF2B5EF4-FFF2-40B4-BE49-F238E27FC236}">
              <a16:creationId xmlns:a16="http://schemas.microsoft.com/office/drawing/2014/main" id="{00000000-0008-0000-0D00-00007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00000000-0008-0000-0D00-00007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00000000-0008-0000-0D00-00007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00000000-0008-0000-0D00-00007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00000000-0008-0000-0D00-000081010000}"/>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6" name="直線コネクタ 385">
          <a:extLst>
            <a:ext uri="{FF2B5EF4-FFF2-40B4-BE49-F238E27FC236}">
              <a16:creationId xmlns:a16="http://schemas.microsoft.com/office/drawing/2014/main" id="{00000000-0008-0000-0D00-000082010000}"/>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00000000-0008-0000-0D00-00008301000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8" name="直線コネクタ 387">
          <a:extLst>
            <a:ext uri="{FF2B5EF4-FFF2-40B4-BE49-F238E27FC236}">
              <a16:creationId xmlns:a16="http://schemas.microsoft.com/office/drawing/2014/main" id="{00000000-0008-0000-0D00-000084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00000000-0008-0000-0D00-000085010000}"/>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0" name="フローチャート : 判断 389">
          <a:extLst>
            <a:ext uri="{FF2B5EF4-FFF2-40B4-BE49-F238E27FC236}">
              <a16:creationId xmlns:a16="http://schemas.microsoft.com/office/drawing/2014/main" id="{00000000-0008-0000-0D00-00008601000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1" name="フローチャート : 判断 390">
          <a:extLst>
            <a:ext uri="{FF2B5EF4-FFF2-40B4-BE49-F238E27FC236}">
              <a16:creationId xmlns:a16="http://schemas.microsoft.com/office/drawing/2014/main" id="{00000000-0008-0000-0D00-000087010000}"/>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D00-00008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D00-00008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D00-00008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82550</xdr:rowOff>
    </xdr:from>
    <xdr:to>
      <xdr:col>22</xdr:col>
      <xdr:colOff>415925</xdr:colOff>
      <xdr:row>62</xdr:row>
      <xdr:rowOff>12700</xdr:rowOff>
    </xdr:to>
    <xdr:sp macro="" textlink="">
      <xdr:nvSpPr>
        <xdr:cNvPr id="397" name="円/楕円 396">
          <a:extLst>
            <a:ext uri="{FF2B5EF4-FFF2-40B4-BE49-F238E27FC236}">
              <a16:creationId xmlns:a16="http://schemas.microsoft.com/office/drawing/2014/main" id="{00000000-0008-0000-0D00-00008D010000}"/>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398" name="n_1aveValue【学校施設】&#10;有形固定資産減価償却率">
          <a:extLst>
            <a:ext uri="{FF2B5EF4-FFF2-40B4-BE49-F238E27FC236}">
              <a16:creationId xmlns:a16="http://schemas.microsoft.com/office/drawing/2014/main" id="{00000000-0008-0000-0D00-00008E010000}"/>
            </a:ext>
          </a:extLst>
        </xdr:cNvPr>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3827</xdr:rowOff>
    </xdr:from>
    <xdr:ext cx="405111" cy="259045"/>
    <xdr:sp macro="" textlink="">
      <xdr:nvSpPr>
        <xdr:cNvPr id="399" name="n_1mainValue【学校施設】&#10;有形固定資産減価償却率">
          <a:extLst>
            <a:ext uri="{FF2B5EF4-FFF2-40B4-BE49-F238E27FC236}">
              <a16:creationId xmlns:a16="http://schemas.microsoft.com/office/drawing/2014/main" id="{00000000-0008-0000-0D00-00008F010000}"/>
            </a:ext>
          </a:extLst>
        </xdr:cNvPr>
        <xdr:cNvSpPr txBox="1"/>
      </xdr:nvSpPr>
      <xdr:spPr>
        <a:xfrm>
          <a:off x="15266043"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00000000-0008-0000-0D00-00009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00000000-0008-0000-0D00-00009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00000000-0008-0000-0D00-00009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00000000-0008-0000-0D00-00009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00000000-0008-0000-0D00-00009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00000000-0008-0000-0D00-00009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00000000-0008-0000-0D00-00009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00000000-0008-0000-0D00-00009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00000000-0008-0000-0D00-00009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a:extLst>
            <a:ext uri="{FF2B5EF4-FFF2-40B4-BE49-F238E27FC236}">
              <a16:creationId xmlns:a16="http://schemas.microsoft.com/office/drawing/2014/main" id="{00000000-0008-0000-0D00-00009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a:extLst>
            <a:ext uri="{FF2B5EF4-FFF2-40B4-BE49-F238E27FC236}">
              <a16:creationId xmlns:a16="http://schemas.microsoft.com/office/drawing/2014/main" id="{00000000-0008-0000-0D00-00009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D00-00009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a:extLst>
            <a:ext uri="{FF2B5EF4-FFF2-40B4-BE49-F238E27FC236}">
              <a16:creationId xmlns:a16="http://schemas.microsoft.com/office/drawing/2014/main" id="{00000000-0008-0000-0D00-00009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a:extLst>
            <a:ext uri="{FF2B5EF4-FFF2-40B4-BE49-F238E27FC236}">
              <a16:creationId xmlns:a16="http://schemas.microsoft.com/office/drawing/2014/main" id="{00000000-0008-0000-0D00-00009F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a:extLst>
            <a:ext uri="{FF2B5EF4-FFF2-40B4-BE49-F238E27FC236}">
              <a16:creationId xmlns:a16="http://schemas.microsoft.com/office/drawing/2014/main" id="{00000000-0008-0000-0D00-0000A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a:extLst>
            <a:ext uri="{FF2B5EF4-FFF2-40B4-BE49-F238E27FC236}">
              <a16:creationId xmlns:a16="http://schemas.microsoft.com/office/drawing/2014/main" id="{00000000-0008-0000-0D00-0000A1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a:extLst>
            <a:ext uri="{FF2B5EF4-FFF2-40B4-BE49-F238E27FC236}">
              <a16:creationId xmlns:a16="http://schemas.microsoft.com/office/drawing/2014/main" id="{00000000-0008-0000-0D00-0000A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a:extLst>
            <a:ext uri="{FF2B5EF4-FFF2-40B4-BE49-F238E27FC236}">
              <a16:creationId xmlns:a16="http://schemas.microsoft.com/office/drawing/2014/main" id="{00000000-0008-0000-0D00-0000A3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a:extLst>
            <a:ext uri="{FF2B5EF4-FFF2-40B4-BE49-F238E27FC236}">
              <a16:creationId xmlns:a16="http://schemas.microsoft.com/office/drawing/2014/main" id="{00000000-0008-0000-0D00-0000A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a:extLst>
            <a:ext uri="{FF2B5EF4-FFF2-40B4-BE49-F238E27FC236}">
              <a16:creationId xmlns:a16="http://schemas.microsoft.com/office/drawing/2014/main" id="{00000000-0008-0000-0D00-0000A5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a:extLst>
            <a:ext uri="{FF2B5EF4-FFF2-40B4-BE49-F238E27FC236}">
              <a16:creationId xmlns:a16="http://schemas.microsoft.com/office/drawing/2014/main" id="{00000000-0008-0000-0D00-0000A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a:extLst>
            <a:ext uri="{FF2B5EF4-FFF2-40B4-BE49-F238E27FC236}">
              <a16:creationId xmlns:a16="http://schemas.microsoft.com/office/drawing/2014/main" id="{00000000-0008-0000-0D00-0000A7010000}"/>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a:extLst>
            <a:ext uri="{FF2B5EF4-FFF2-40B4-BE49-F238E27FC236}">
              <a16:creationId xmlns:a16="http://schemas.microsoft.com/office/drawing/2014/main" id="{00000000-0008-0000-0D00-0000A801000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a:extLst>
            <a:ext uri="{FF2B5EF4-FFF2-40B4-BE49-F238E27FC236}">
              <a16:creationId xmlns:a16="http://schemas.microsoft.com/office/drawing/2014/main" id="{00000000-0008-0000-0D00-0000A9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a:extLst>
            <a:ext uri="{FF2B5EF4-FFF2-40B4-BE49-F238E27FC236}">
              <a16:creationId xmlns:a16="http://schemas.microsoft.com/office/drawing/2014/main" id="{00000000-0008-0000-0D00-0000AA010000}"/>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a:extLst>
            <a:ext uri="{FF2B5EF4-FFF2-40B4-BE49-F238E27FC236}">
              <a16:creationId xmlns:a16="http://schemas.microsoft.com/office/drawing/2014/main" id="{00000000-0008-0000-0D00-0000AB010000}"/>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a:extLst>
            <a:ext uri="{FF2B5EF4-FFF2-40B4-BE49-F238E27FC236}">
              <a16:creationId xmlns:a16="http://schemas.microsoft.com/office/drawing/2014/main" id="{00000000-0008-0000-0D00-0000AC010000}"/>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a:extLst>
            <a:ext uri="{FF2B5EF4-FFF2-40B4-BE49-F238E27FC236}">
              <a16:creationId xmlns:a16="http://schemas.microsoft.com/office/drawing/2014/main" id="{00000000-0008-0000-0D00-0000AD010000}"/>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0" name="フローチャート : 判断 429">
          <a:extLst>
            <a:ext uri="{FF2B5EF4-FFF2-40B4-BE49-F238E27FC236}">
              <a16:creationId xmlns:a16="http://schemas.microsoft.com/office/drawing/2014/main" id="{00000000-0008-0000-0D00-0000AE010000}"/>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D00-0000B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D00-0000B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130251</xdr:rowOff>
    </xdr:from>
    <xdr:to>
      <xdr:col>31</xdr:col>
      <xdr:colOff>85725</xdr:colOff>
      <xdr:row>63</xdr:row>
      <xdr:rowOff>60401</xdr:rowOff>
    </xdr:to>
    <xdr:sp macro="" textlink="">
      <xdr:nvSpPr>
        <xdr:cNvPr id="436" name="円/楕円 435">
          <a:extLst>
            <a:ext uri="{FF2B5EF4-FFF2-40B4-BE49-F238E27FC236}">
              <a16:creationId xmlns:a16="http://schemas.microsoft.com/office/drawing/2014/main" id="{00000000-0008-0000-0D00-0000B4010000}"/>
            </a:ext>
          </a:extLst>
        </xdr:cNvPr>
        <xdr:cNvSpPr/>
      </xdr:nvSpPr>
      <xdr:spPr>
        <a:xfrm>
          <a:off x="21272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7" name="n_1aveValue【学校施設】&#10;一人当たり面積">
          <a:extLst>
            <a:ext uri="{FF2B5EF4-FFF2-40B4-BE49-F238E27FC236}">
              <a16:creationId xmlns:a16="http://schemas.microsoft.com/office/drawing/2014/main" id="{00000000-0008-0000-0D00-0000B5010000}"/>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51528</xdr:rowOff>
    </xdr:from>
    <xdr:ext cx="469744" cy="259045"/>
    <xdr:sp macro="" textlink="">
      <xdr:nvSpPr>
        <xdr:cNvPr id="438" name="n_1mainValue【学校施設】&#10;一人当たり面積">
          <a:extLst>
            <a:ext uri="{FF2B5EF4-FFF2-40B4-BE49-F238E27FC236}">
              <a16:creationId xmlns:a16="http://schemas.microsoft.com/office/drawing/2014/main" id="{00000000-0008-0000-0D00-0000B6010000}"/>
            </a:ext>
          </a:extLst>
        </xdr:cNvPr>
        <xdr:cNvSpPr txBox="1"/>
      </xdr:nvSpPr>
      <xdr:spPr>
        <a:xfrm>
          <a:off x="210757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a:extLst>
            <a:ext uri="{FF2B5EF4-FFF2-40B4-BE49-F238E27FC236}">
              <a16:creationId xmlns:a16="http://schemas.microsoft.com/office/drawing/2014/main" id="{00000000-0008-0000-0D00-0000B801000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a:extLst>
            <a:ext uri="{FF2B5EF4-FFF2-40B4-BE49-F238E27FC236}">
              <a16:creationId xmlns:a16="http://schemas.microsoft.com/office/drawing/2014/main" id="{00000000-0008-0000-0D00-0000B9010000}"/>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a:extLst>
            <a:ext uri="{FF2B5EF4-FFF2-40B4-BE49-F238E27FC236}">
              <a16:creationId xmlns:a16="http://schemas.microsoft.com/office/drawing/2014/main" id="{00000000-0008-0000-0D00-0000BA010000}"/>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a:extLst>
            <a:ext uri="{FF2B5EF4-FFF2-40B4-BE49-F238E27FC236}">
              <a16:creationId xmlns:a16="http://schemas.microsoft.com/office/drawing/2014/main" id="{00000000-0008-0000-0D00-0000BB01000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a:extLst>
            <a:ext uri="{FF2B5EF4-FFF2-40B4-BE49-F238E27FC236}">
              <a16:creationId xmlns:a16="http://schemas.microsoft.com/office/drawing/2014/main" id="{00000000-0008-0000-0D00-0000B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a:extLst>
            <a:ext uri="{FF2B5EF4-FFF2-40B4-BE49-F238E27FC236}">
              <a16:creationId xmlns:a16="http://schemas.microsoft.com/office/drawing/2014/main" id="{00000000-0008-0000-0D00-0000B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a:extLst>
            <a:ext uri="{FF2B5EF4-FFF2-40B4-BE49-F238E27FC236}">
              <a16:creationId xmlns:a16="http://schemas.microsoft.com/office/drawing/2014/main" id="{00000000-0008-0000-0D00-0000BE010000}"/>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a:extLst>
            <a:ext uri="{FF2B5EF4-FFF2-40B4-BE49-F238E27FC236}">
              <a16:creationId xmlns:a16="http://schemas.microsoft.com/office/drawing/2014/main" id="{00000000-0008-0000-0D00-0000BF010000}"/>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a:extLst>
            <a:ext uri="{FF2B5EF4-FFF2-40B4-BE49-F238E27FC236}">
              <a16:creationId xmlns:a16="http://schemas.microsoft.com/office/drawing/2014/main" id="{00000000-0008-0000-0D00-0000C0010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a:extLst>
            <a:ext uri="{FF2B5EF4-FFF2-40B4-BE49-F238E27FC236}">
              <a16:creationId xmlns:a16="http://schemas.microsoft.com/office/drawing/2014/main" id="{00000000-0008-0000-0D00-0000C101000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a:extLst>
            <a:ext uri="{FF2B5EF4-FFF2-40B4-BE49-F238E27FC236}">
              <a16:creationId xmlns:a16="http://schemas.microsoft.com/office/drawing/2014/main" id="{00000000-0008-0000-0D00-0000C2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a:extLst>
            <a:ext uri="{FF2B5EF4-FFF2-40B4-BE49-F238E27FC236}">
              <a16:creationId xmlns:a16="http://schemas.microsoft.com/office/drawing/2014/main" id="{00000000-0008-0000-0D00-0000C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a:extLst>
            <a:ext uri="{FF2B5EF4-FFF2-40B4-BE49-F238E27FC236}">
              <a16:creationId xmlns:a16="http://schemas.microsoft.com/office/drawing/2014/main" id="{00000000-0008-0000-0D00-0000C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a:extLst>
            <a:ext uri="{FF2B5EF4-FFF2-40B4-BE49-F238E27FC236}">
              <a16:creationId xmlns:a16="http://schemas.microsoft.com/office/drawing/2014/main" id="{00000000-0008-0000-0D00-0000C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a:extLst>
            <a:ext uri="{FF2B5EF4-FFF2-40B4-BE49-F238E27FC236}">
              <a16:creationId xmlns:a16="http://schemas.microsoft.com/office/drawing/2014/main" id="{00000000-0008-0000-0D00-0000C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a:extLst>
            <a:ext uri="{FF2B5EF4-FFF2-40B4-BE49-F238E27FC236}">
              <a16:creationId xmlns:a16="http://schemas.microsoft.com/office/drawing/2014/main" id="{00000000-0008-0000-0D00-0000C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a:extLst>
            <a:ext uri="{FF2B5EF4-FFF2-40B4-BE49-F238E27FC236}">
              <a16:creationId xmlns:a16="http://schemas.microsoft.com/office/drawing/2014/main" id="{00000000-0008-0000-0D00-0000C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a:extLst>
            <a:ext uri="{FF2B5EF4-FFF2-40B4-BE49-F238E27FC236}">
              <a16:creationId xmlns:a16="http://schemas.microsoft.com/office/drawing/2014/main" id="{00000000-0008-0000-0D00-0000C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a:extLst>
            <a:ext uri="{FF2B5EF4-FFF2-40B4-BE49-F238E27FC236}">
              <a16:creationId xmlns:a16="http://schemas.microsoft.com/office/drawing/2014/main" id="{00000000-0008-0000-0D00-0000C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a:extLst>
            <a:ext uri="{FF2B5EF4-FFF2-40B4-BE49-F238E27FC236}">
              <a16:creationId xmlns:a16="http://schemas.microsoft.com/office/drawing/2014/main" id="{00000000-0008-0000-0D00-0000C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a:extLst>
            <a:ext uri="{FF2B5EF4-FFF2-40B4-BE49-F238E27FC236}">
              <a16:creationId xmlns:a16="http://schemas.microsoft.com/office/drawing/2014/main" id="{00000000-0008-0000-0D00-0000CD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2" name="テキスト ボックス 461">
          <a:extLst>
            <a:ext uri="{FF2B5EF4-FFF2-40B4-BE49-F238E27FC236}">
              <a16:creationId xmlns:a16="http://schemas.microsoft.com/office/drawing/2014/main" id="{00000000-0008-0000-0D00-0000CE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a:extLst>
            <a:ext uri="{FF2B5EF4-FFF2-40B4-BE49-F238E27FC236}">
              <a16:creationId xmlns:a16="http://schemas.microsoft.com/office/drawing/2014/main" id="{00000000-0008-0000-0D00-0000CF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a:extLst>
            <a:ext uri="{FF2B5EF4-FFF2-40B4-BE49-F238E27FC236}">
              <a16:creationId xmlns:a16="http://schemas.microsoft.com/office/drawing/2014/main" id="{00000000-0008-0000-0D00-0000D0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a:extLst>
            <a:ext uri="{FF2B5EF4-FFF2-40B4-BE49-F238E27FC236}">
              <a16:creationId xmlns:a16="http://schemas.microsoft.com/office/drawing/2014/main" id="{00000000-0008-0000-0D00-0000D1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a:extLst>
            <a:ext uri="{FF2B5EF4-FFF2-40B4-BE49-F238E27FC236}">
              <a16:creationId xmlns:a16="http://schemas.microsoft.com/office/drawing/2014/main" id="{00000000-0008-0000-0D00-0000D3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a:extLst>
            <a:ext uri="{FF2B5EF4-FFF2-40B4-BE49-F238E27FC236}">
              <a16:creationId xmlns:a16="http://schemas.microsoft.com/office/drawing/2014/main" id="{00000000-0008-0000-0D00-0000D5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a:extLst>
            <a:ext uri="{FF2B5EF4-FFF2-40B4-BE49-F238E27FC236}">
              <a16:creationId xmlns:a16="http://schemas.microsoft.com/office/drawing/2014/main" id="{00000000-0008-0000-0D00-0000D6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a:extLst>
            <a:ext uri="{FF2B5EF4-FFF2-40B4-BE49-F238E27FC236}">
              <a16:creationId xmlns:a16="http://schemas.microsoft.com/office/drawing/2014/main" id="{00000000-0008-0000-0D00-0000D7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2" name="テキスト ボックス 471">
          <a:extLst>
            <a:ext uri="{FF2B5EF4-FFF2-40B4-BE49-F238E27FC236}">
              <a16:creationId xmlns:a16="http://schemas.microsoft.com/office/drawing/2014/main" id="{00000000-0008-0000-0D00-0000D8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a:extLst>
            <a:ext uri="{FF2B5EF4-FFF2-40B4-BE49-F238E27FC236}">
              <a16:creationId xmlns:a16="http://schemas.microsoft.com/office/drawing/2014/main" id="{00000000-0008-0000-0D00-0000D9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0D00-0000DA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a:extLst>
            <a:ext uri="{FF2B5EF4-FFF2-40B4-BE49-F238E27FC236}">
              <a16:creationId xmlns:a16="http://schemas.microsoft.com/office/drawing/2014/main" id="{00000000-0008-0000-0D00-0000DB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6" name="直線コネクタ 475">
          <a:extLst>
            <a:ext uri="{FF2B5EF4-FFF2-40B4-BE49-F238E27FC236}">
              <a16:creationId xmlns:a16="http://schemas.microsoft.com/office/drawing/2014/main" id="{00000000-0008-0000-0D00-0000DC010000}"/>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7" name="【公民館】&#10;有形固定資産減価償却率最小値テキスト">
          <a:extLst>
            <a:ext uri="{FF2B5EF4-FFF2-40B4-BE49-F238E27FC236}">
              <a16:creationId xmlns:a16="http://schemas.microsoft.com/office/drawing/2014/main" id="{00000000-0008-0000-0D00-0000DD010000}"/>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8" name="直線コネクタ 477">
          <a:extLst>
            <a:ext uri="{FF2B5EF4-FFF2-40B4-BE49-F238E27FC236}">
              <a16:creationId xmlns:a16="http://schemas.microsoft.com/office/drawing/2014/main" id="{00000000-0008-0000-0D00-0000DE01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9" name="【公民館】&#10;有形固定資産減価償却率最大値テキスト">
          <a:extLst>
            <a:ext uri="{FF2B5EF4-FFF2-40B4-BE49-F238E27FC236}">
              <a16:creationId xmlns:a16="http://schemas.microsoft.com/office/drawing/2014/main" id="{00000000-0008-0000-0D00-0000DF01000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0" name="直線コネクタ 479">
          <a:extLst>
            <a:ext uri="{FF2B5EF4-FFF2-40B4-BE49-F238E27FC236}">
              <a16:creationId xmlns:a16="http://schemas.microsoft.com/office/drawing/2014/main" id="{00000000-0008-0000-0D00-0000E0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1" name="【公民館】&#10;有形固定資産減価償却率平均値テキスト">
          <a:extLst>
            <a:ext uri="{FF2B5EF4-FFF2-40B4-BE49-F238E27FC236}">
              <a16:creationId xmlns:a16="http://schemas.microsoft.com/office/drawing/2014/main" id="{00000000-0008-0000-0D00-0000E1010000}"/>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2" name="フローチャート : 判断 481">
          <a:extLst>
            <a:ext uri="{FF2B5EF4-FFF2-40B4-BE49-F238E27FC236}">
              <a16:creationId xmlns:a16="http://schemas.microsoft.com/office/drawing/2014/main" id="{00000000-0008-0000-0D00-0000E2010000}"/>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3" name="フローチャート : 判断 482">
          <a:extLst>
            <a:ext uri="{FF2B5EF4-FFF2-40B4-BE49-F238E27FC236}">
              <a16:creationId xmlns:a16="http://schemas.microsoft.com/office/drawing/2014/main" id="{00000000-0008-0000-0D00-0000E3010000}"/>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D00-0000E4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D00-0000E5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D00-0000E6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0000000-0008-0000-0D00-0000E8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151130</xdr:rowOff>
    </xdr:from>
    <xdr:to>
      <xdr:col>22</xdr:col>
      <xdr:colOff>415925</xdr:colOff>
      <xdr:row>105</xdr:row>
      <xdr:rowOff>81280</xdr:rowOff>
    </xdr:to>
    <xdr:sp macro="" textlink="">
      <xdr:nvSpPr>
        <xdr:cNvPr id="489" name="円/楕円 488">
          <a:extLst>
            <a:ext uri="{FF2B5EF4-FFF2-40B4-BE49-F238E27FC236}">
              <a16:creationId xmlns:a16="http://schemas.microsoft.com/office/drawing/2014/main" id="{00000000-0008-0000-0D00-0000E901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90" name="n_1aveValue【公民館】&#10;有形固定資産減価償却率">
          <a:extLst>
            <a:ext uri="{FF2B5EF4-FFF2-40B4-BE49-F238E27FC236}">
              <a16:creationId xmlns:a16="http://schemas.microsoft.com/office/drawing/2014/main" id="{00000000-0008-0000-0D00-0000EA010000}"/>
            </a:ext>
          </a:extLst>
        </xdr:cNvPr>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72407</xdr:rowOff>
    </xdr:from>
    <xdr:ext cx="405111" cy="259045"/>
    <xdr:sp macro="" textlink="">
      <xdr:nvSpPr>
        <xdr:cNvPr id="491" name="n_1mainValue【公民館】&#10;有形固定資産減価償却率">
          <a:extLst>
            <a:ext uri="{FF2B5EF4-FFF2-40B4-BE49-F238E27FC236}">
              <a16:creationId xmlns:a16="http://schemas.microsoft.com/office/drawing/2014/main" id="{00000000-0008-0000-0D00-0000EB010000}"/>
            </a:ext>
          </a:extLst>
        </xdr:cNvPr>
        <xdr:cNvSpPr txBox="1"/>
      </xdr:nvSpPr>
      <xdr:spPr>
        <a:xfrm>
          <a:off x="15266043"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a:extLst>
            <a:ext uri="{FF2B5EF4-FFF2-40B4-BE49-F238E27FC236}">
              <a16:creationId xmlns:a16="http://schemas.microsoft.com/office/drawing/2014/main" id="{00000000-0008-0000-0D00-0000E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a:extLst>
            <a:ext uri="{FF2B5EF4-FFF2-40B4-BE49-F238E27FC236}">
              <a16:creationId xmlns:a16="http://schemas.microsoft.com/office/drawing/2014/main" id="{00000000-0008-0000-0D00-0000E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a:extLst>
            <a:ext uri="{FF2B5EF4-FFF2-40B4-BE49-F238E27FC236}">
              <a16:creationId xmlns:a16="http://schemas.microsoft.com/office/drawing/2014/main" id="{00000000-0008-0000-0D00-0000E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a:extLst>
            <a:ext uri="{FF2B5EF4-FFF2-40B4-BE49-F238E27FC236}">
              <a16:creationId xmlns:a16="http://schemas.microsoft.com/office/drawing/2014/main" id="{00000000-0008-0000-0D00-0000E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a:extLst>
            <a:ext uri="{FF2B5EF4-FFF2-40B4-BE49-F238E27FC236}">
              <a16:creationId xmlns:a16="http://schemas.microsoft.com/office/drawing/2014/main" id="{00000000-0008-0000-0D00-0000F0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a:extLst>
            <a:ext uri="{FF2B5EF4-FFF2-40B4-BE49-F238E27FC236}">
              <a16:creationId xmlns:a16="http://schemas.microsoft.com/office/drawing/2014/main" id="{00000000-0008-0000-0D00-0000F1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a:extLst>
            <a:ext uri="{FF2B5EF4-FFF2-40B4-BE49-F238E27FC236}">
              <a16:creationId xmlns:a16="http://schemas.microsoft.com/office/drawing/2014/main" id="{00000000-0008-0000-0D00-0000F2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a:extLst>
            <a:ext uri="{FF2B5EF4-FFF2-40B4-BE49-F238E27FC236}">
              <a16:creationId xmlns:a16="http://schemas.microsoft.com/office/drawing/2014/main" id="{00000000-0008-0000-0D00-0000F3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a:extLst>
            <a:ext uri="{FF2B5EF4-FFF2-40B4-BE49-F238E27FC236}">
              <a16:creationId xmlns:a16="http://schemas.microsoft.com/office/drawing/2014/main" id="{00000000-0008-0000-0D00-0000F4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00000000-0008-0000-0D00-0000F6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4" name="テキスト ボックス 503">
          <a:extLst>
            <a:ext uri="{FF2B5EF4-FFF2-40B4-BE49-F238E27FC236}">
              <a16:creationId xmlns:a16="http://schemas.microsoft.com/office/drawing/2014/main" id="{00000000-0008-0000-0D00-0000F8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6" name="テキスト ボックス 505">
          <a:extLst>
            <a:ext uri="{FF2B5EF4-FFF2-40B4-BE49-F238E27FC236}">
              <a16:creationId xmlns:a16="http://schemas.microsoft.com/office/drawing/2014/main" id="{00000000-0008-0000-0D00-0000FA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7" name="直線コネクタ 506">
          <a:extLst>
            <a:ext uri="{FF2B5EF4-FFF2-40B4-BE49-F238E27FC236}">
              <a16:creationId xmlns:a16="http://schemas.microsoft.com/office/drawing/2014/main" id="{00000000-0008-0000-0D00-0000FB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09" name="直線コネクタ 508">
          <a:extLst>
            <a:ext uri="{FF2B5EF4-FFF2-40B4-BE49-F238E27FC236}">
              <a16:creationId xmlns:a16="http://schemas.microsoft.com/office/drawing/2014/main" id="{00000000-0008-0000-0D00-0000FD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1" name="直線コネクタ 510">
          <a:extLst>
            <a:ext uri="{FF2B5EF4-FFF2-40B4-BE49-F238E27FC236}">
              <a16:creationId xmlns:a16="http://schemas.microsoft.com/office/drawing/2014/main" id="{00000000-0008-0000-0D00-0000FF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2" name="テキスト ボックス 511">
          <a:extLst>
            <a:ext uri="{FF2B5EF4-FFF2-40B4-BE49-F238E27FC236}">
              <a16:creationId xmlns:a16="http://schemas.microsoft.com/office/drawing/2014/main" id="{00000000-0008-0000-0D00-00000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3" name="直線コネクタ 512">
          <a:extLst>
            <a:ext uri="{FF2B5EF4-FFF2-40B4-BE49-F238E27FC236}">
              <a16:creationId xmlns:a16="http://schemas.microsoft.com/office/drawing/2014/main" id="{00000000-0008-0000-0D00-00000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4" name="テキスト ボックス 513">
          <a:extLst>
            <a:ext uri="{FF2B5EF4-FFF2-40B4-BE49-F238E27FC236}">
              <a16:creationId xmlns:a16="http://schemas.microsoft.com/office/drawing/2014/main" id="{00000000-0008-0000-0D00-00000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a:extLst>
            <a:ext uri="{FF2B5EF4-FFF2-40B4-BE49-F238E27FC236}">
              <a16:creationId xmlns:a16="http://schemas.microsoft.com/office/drawing/2014/main" id="{00000000-0008-0000-0D00-00000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D00-00000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a:extLst>
            <a:ext uri="{FF2B5EF4-FFF2-40B4-BE49-F238E27FC236}">
              <a16:creationId xmlns:a16="http://schemas.microsoft.com/office/drawing/2014/main" id="{00000000-0008-0000-0D00-00000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115932</xdr:rowOff>
    </xdr:from>
    <xdr:to>
      <xdr:col>32</xdr:col>
      <xdr:colOff>186689</xdr:colOff>
      <xdr:row>106</xdr:row>
      <xdr:rowOff>69669</xdr:rowOff>
    </xdr:to>
    <xdr:cxnSp macro="">
      <xdr:nvCxnSpPr>
        <xdr:cNvPr id="518" name="直線コネクタ 517">
          <a:extLst>
            <a:ext uri="{FF2B5EF4-FFF2-40B4-BE49-F238E27FC236}">
              <a16:creationId xmlns:a16="http://schemas.microsoft.com/office/drawing/2014/main" id="{00000000-0008-0000-0D00-000006020000}"/>
            </a:ext>
          </a:extLst>
        </xdr:cNvPr>
        <xdr:cNvCxnSpPr/>
      </xdr:nvCxnSpPr>
      <xdr:spPr>
        <a:xfrm flipV="1">
          <a:off x="22160864" y="17089482"/>
          <a:ext cx="0" cy="115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73496</xdr:rowOff>
    </xdr:from>
    <xdr:ext cx="469744" cy="259045"/>
    <xdr:sp macro="" textlink="">
      <xdr:nvSpPr>
        <xdr:cNvPr id="519" name="【公民館】&#10;一人当たり面積最小値テキスト">
          <a:extLst>
            <a:ext uri="{FF2B5EF4-FFF2-40B4-BE49-F238E27FC236}">
              <a16:creationId xmlns:a16="http://schemas.microsoft.com/office/drawing/2014/main" id="{00000000-0008-0000-0D00-000007020000}"/>
            </a:ext>
          </a:extLst>
        </xdr:cNvPr>
        <xdr:cNvSpPr txBox="1"/>
      </xdr:nvSpPr>
      <xdr:spPr>
        <a:xfrm>
          <a:off x="2225040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106</xdr:row>
      <xdr:rowOff>69669</xdr:rowOff>
    </xdr:from>
    <xdr:to>
      <xdr:col>32</xdr:col>
      <xdr:colOff>276225</xdr:colOff>
      <xdr:row>106</xdr:row>
      <xdr:rowOff>69669</xdr:rowOff>
    </xdr:to>
    <xdr:cxnSp macro="">
      <xdr:nvCxnSpPr>
        <xdr:cNvPr id="520" name="直線コネクタ 519">
          <a:extLst>
            <a:ext uri="{FF2B5EF4-FFF2-40B4-BE49-F238E27FC236}">
              <a16:creationId xmlns:a16="http://schemas.microsoft.com/office/drawing/2014/main" id="{00000000-0008-0000-0D00-000008020000}"/>
            </a:ext>
          </a:extLst>
        </xdr:cNvPr>
        <xdr:cNvCxnSpPr/>
      </xdr:nvCxnSpPr>
      <xdr:spPr>
        <a:xfrm>
          <a:off x="22072600" y="182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62609</xdr:rowOff>
    </xdr:from>
    <xdr:ext cx="469744" cy="259045"/>
    <xdr:sp macro="" textlink="">
      <xdr:nvSpPr>
        <xdr:cNvPr id="521" name="【公民館】&#10;一人当たり面積最大値テキスト">
          <a:extLst>
            <a:ext uri="{FF2B5EF4-FFF2-40B4-BE49-F238E27FC236}">
              <a16:creationId xmlns:a16="http://schemas.microsoft.com/office/drawing/2014/main" id="{00000000-0008-0000-0D00-000009020000}"/>
            </a:ext>
          </a:extLst>
        </xdr:cNvPr>
        <xdr:cNvSpPr txBox="1"/>
      </xdr:nvSpPr>
      <xdr:spPr>
        <a:xfrm>
          <a:off x="22250400" y="168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115932</xdr:rowOff>
    </xdr:from>
    <xdr:to>
      <xdr:col>32</xdr:col>
      <xdr:colOff>276225</xdr:colOff>
      <xdr:row>99</xdr:row>
      <xdr:rowOff>115932</xdr:rowOff>
    </xdr:to>
    <xdr:cxnSp macro="">
      <xdr:nvCxnSpPr>
        <xdr:cNvPr id="522" name="直線コネクタ 521">
          <a:extLst>
            <a:ext uri="{FF2B5EF4-FFF2-40B4-BE49-F238E27FC236}">
              <a16:creationId xmlns:a16="http://schemas.microsoft.com/office/drawing/2014/main" id="{00000000-0008-0000-0D00-00000A020000}"/>
            </a:ext>
          </a:extLst>
        </xdr:cNvPr>
        <xdr:cNvCxnSpPr/>
      </xdr:nvCxnSpPr>
      <xdr:spPr>
        <a:xfrm>
          <a:off x="22072600" y="1708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50091</xdr:rowOff>
    </xdr:from>
    <xdr:ext cx="469744" cy="259045"/>
    <xdr:sp macro="" textlink="">
      <xdr:nvSpPr>
        <xdr:cNvPr id="523" name="【公民館】&#10;一人当たり面積平均値テキスト">
          <a:extLst>
            <a:ext uri="{FF2B5EF4-FFF2-40B4-BE49-F238E27FC236}">
              <a16:creationId xmlns:a16="http://schemas.microsoft.com/office/drawing/2014/main" id="{00000000-0008-0000-0D00-00000B020000}"/>
            </a:ext>
          </a:extLst>
        </xdr:cNvPr>
        <xdr:cNvSpPr txBox="1"/>
      </xdr:nvSpPr>
      <xdr:spPr>
        <a:xfrm>
          <a:off x="22250400" y="1770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71664</xdr:rowOff>
    </xdr:from>
    <xdr:to>
      <xdr:col>32</xdr:col>
      <xdr:colOff>238125</xdr:colOff>
      <xdr:row>104</xdr:row>
      <xdr:rowOff>1814</xdr:rowOff>
    </xdr:to>
    <xdr:sp macro="" textlink="">
      <xdr:nvSpPr>
        <xdr:cNvPr id="524" name="フローチャート : 判断 523">
          <a:extLst>
            <a:ext uri="{FF2B5EF4-FFF2-40B4-BE49-F238E27FC236}">
              <a16:creationId xmlns:a16="http://schemas.microsoft.com/office/drawing/2014/main" id="{00000000-0008-0000-0D00-00000C020000}"/>
            </a:ext>
          </a:extLst>
        </xdr:cNvPr>
        <xdr:cNvSpPr/>
      </xdr:nvSpPr>
      <xdr:spPr>
        <a:xfrm>
          <a:off x="22110700" y="1773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109220</xdr:rowOff>
    </xdr:from>
    <xdr:to>
      <xdr:col>31</xdr:col>
      <xdr:colOff>85725</xdr:colOff>
      <xdr:row>107</xdr:row>
      <xdr:rowOff>39370</xdr:rowOff>
    </xdr:to>
    <xdr:sp macro="" textlink="">
      <xdr:nvSpPr>
        <xdr:cNvPr id="525" name="フローチャート : 判断 524">
          <a:extLst>
            <a:ext uri="{FF2B5EF4-FFF2-40B4-BE49-F238E27FC236}">
              <a16:creationId xmlns:a16="http://schemas.microsoft.com/office/drawing/2014/main" id="{00000000-0008-0000-0D00-00000D020000}"/>
            </a:ext>
          </a:extLst>
        </xdr:cNvPr>
        <xdr:cNvSpPr/>
      </xdr:nvSpPr>
      <xdr:spPr>
        <a:xfrm>
          <a:off x="21272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D00-00000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D00-00000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D00-00001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D00-00001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D00-00001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106499</xdr:rowOff>
    </xdr:from>
    <xdr:to>
      <xdr:col>31</xdr:col>
      <xdr:colOff>85725</xdr:colOff>
      <xdr:row>108</xdr:row>
      <xdr:rowOff>36649</xdr:rowOff>
    </xdr:to>
    <xdr:sp macro="" textlink="">
      <xdr:nvSpPr>
        <xdr:cNvPr id="531" name="円/楕円 530">
          <a:extLst>
            <a:ext uri="{FF2B5EF4-FFF2-40B4-BE49-F238E27FC236}">
              <a16:creationId xmlns:a16="http://schemas.microsoft.com/office/drawing/2014/main" id="{00000000-0008-0000-0D00-000013020000}"/>
            </a:ext>
          </a:extLst>
        </xdr:cNvPr>
        <xdr:cNvSpPr/>
      </xdr:nvSpPr>
      <xdr:spPr>
        <a:xfrm>
          <a:off x="21272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55897</xdr:rowOff>
    </xdr:from>
    <xdr:ext cx="469744" cy="259045"/>
    <xdr:sp macro="" textlink="">
      <xdr:nvSpPr>
        <xdr:cNvPr id="532" name="n_1aveValue【公民館】&#10;一人当たり面積">
          <a:extLst>
            <a:ext uri="{FF2B5EF4-FFF2-40B4-BE49-F238E27FC236}">
              <a16:creationId xmlns:a16="http://schemas.microsoft.com/office/drawing/2014/main" id="{00000000-0008-0000-0D00-00001402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27776</xdr:rowOff>
    </xdr:from>
    <xdr:ext cx="469744" cy="259045"/>
    <xdr:sp macro="" textlink="">
      <xdr:nvSpPr>
        <xdr:cNvPr id="533" name="n_1mainValue【公民館】&#10;一人当たり面積">
          <a:extLst>
            <a:ext uri="{FF2B5EF4-FFF2-40B4-BE49-F238E27FC236}">
              <a16:creationId xmlns:a16="http://schemas.microsoft.com/office/drawing/2014/main" id="{00000000-0008-0000-0D00-000015020000}"/>
            </a:ext>
          </a:extLst>
        </xdr:cNvPr>
        <xdr:cNvSpPr txBox="1"/>
      </xdr:nvSpPr>
      <xdr:spPr>
        <a:xfrm>
          <a:off x="210757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a:extLst>
            <a:ext uri="{FF2B5EF4-FFF2-40B4-BE49-F238E27FC236}">
              <a16:creationId xmlns:a16="http://schemas.microsoft.com/office/drawing/2014/main" id="{00000000-0008-0000-0D00-00001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a:extLst>
            <a:ext uri="{FF2B5EF4-FFF2-40B4-BE49-F238E27FC236}">
              <a16:creationId xmlns:a16="http://schemas.microsoft.com/office/drawing/2014/main" id="{00000000-0008-0000-0D00-00001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a:extLst>
            <a:ext uri="{FF2B5EF4-FFF2-40B4-BE49-F238E27FC236}">
              <a16:creationId xmlns:a16="http://schemas.microsoft.com/office/drawing/2014/main" id="{00000000-0008-0000-0D00-00001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有形固定資産減価償却率については、多くの施設で類似団体平均を下回っている。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学校や公民館など大きな施設については、耐震化等とあわせ、更新工事が完了している。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また、一人当たり面積については、類似団体を下回っており、規模の適正化については今後検討の必要がある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30480</xdr:rowOff>
    </xdr:from>
    <xdr:to>
      <xdr:col>6</xdr:col>
      <xdr:colOff>510540</xdr:colOff>
      <xdr:row>40</xdr:row>
      <xdr:rowOff>126492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888480"/>
          <a:ext cx="0" cy="9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130319</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E00-000038000000}"/>
            </a:ext>
          </a:extLst>
        </xdr:cNvPr>
        <xdr:cNvSpPr txBox="1"/>
      </xdr:nvSpPr>
      <xdr:spPr>
        <a:xfrm>
          <a:off x="4724400" y="698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40</xdr:row>
      <xdr:rowOff>126492</xdr:rowOff>
    </xdr:from>
    <xdr:to>
      <xdr:col>6</xdr:col>
      <xdr:colOff>600075</xdr:colOff>
      <xdr:row>40</xdr:row>
      <xdr:rowOff>126492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148607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E00-00003A000000}"/>
            </a:ext>
          </a:extLst>
        </xdr:cNvPr>
        <xdr:cNvSpPr txBox="1"/>
      </xdr:nvSpPr>
      <xdr:spPr>
        <a:xfrm>
          <a:off x="47244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30480</xdr:rowOff>
    </xdr:from>
    <xdr:to>
      <xdr:col>6</xdr:col>
      <xdr:colOff>600075</xdr:colOff>
      <xdr:row>40</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88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166133</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E00-00003C000000}"/>
            </a:ext>
          </a:extLst>
        </xdr:cNvPr>
        <xdr:cNvSpPr txBox="1"/>
      </xdr:nvSpPr>
      <xdr:spPr>
        <a:xfrm>
          <a:off x="4724400" y="6852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1" name="フローチャート : 判断 60">
          <a:extLst>
            <a:ext uri="{FF2B5EF4-FFF2-40B4-BE49-F238E27FC236}">
              <a16:creationId xmlns:a16="http://schemas.microsoft.com/office/drawing/2014/main" id="{00000000-0008-0000-0E00-00003D000000}"/>
            </a:ext>
          </a:extLst>
        </xdr:cNvPr>
        <xdr:cNvSpPr/>
      </xdr:nvSpPr>
      <xdr:spPr>
        <a:xfrm>
          <a:off x="4584700" y="68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162560</xdr:rowOff>
    </xdr:from>
    <xdr:to>
      <xdr:col>5</xdr:col>
      <xdr:colOff>409575</xdr:colOff>
      <xdr:row>35</xdr:row>
      <xdr:rowOff>92710</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3746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109237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E00-00003F000000}"/>
            </a:ext>
          </a:extLst>
        </xdr:cNvPr>
        <xdr:cNvSpPr txBox="1"/>
      </xdr:nvSpPr>
      <xdr:spPr>
        <a:xfrm>
          <a:off x="3582043"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69" name="円/楕円 68">
          <a:extLst>
            <a:ext uri="{FF2B5EF4-FFF2-40B4-BE49-F238E27FC236}">
              <a16:creationId xmlns:a16="http://schemas.microsoft.com/office/drawing/2014/main" id="{00000000-0008-0000-0E00-000045000000}"/>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38117</xdr:rowOff>
    </xdr:from>
    <xdr:ext cx="405111" cy="259045"/>
    <xdr:sp macro="" textlink="">
      <xdr:nvSpPr>
        <xdr:cNvPr id="70" name="n_1mainValue【図書館】&#10;有形固定資産減価償却率">
          <a:extLst>
            <a:ext uri="{FF2B5EF4-FFF2-40B4-BE49-F238E27FC236}">
              <a16:creationId xmlns:a16="http://schemas.microsoft.com/office/drawing/2014/main" id="{00000000-0008-0000-0E00-000046000000}"/>
            </a:ext>
          </a:extLst>
        </xdr:cNvPr>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E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80010</xdr:rowOff>
    </xdr:from>
    <xdr:to>
      <xdr:col>15</xdr:col>
      <xdr:colOff>180340</xdr:colOff>
      <xdr:row>36</xdr:row>
      <xdr:rowOff>121920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flipV="1">
          <a:off x="10476865" y="5909310"/>
          <a:ext cx="0" cy="38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125747</xdr:rowOff>
    </xdr:from>
    <xdr:ext cx="469744" cy="259045"/>
    <xdr:sp macro="" textlink="">
      <xdr:nvSpPr>
        <xdr:cNvPr id="96" name="【図書館】&#10;一人当たり面積最小値テキスト">
          <a:extLst>
            <a:ext uri="{FF2B5EF4-FFF2-40B4-BE49-F238E27FC236}">
              <a16:creationId xmlns:a16="http://schemas.microsoft.com/office/drawing/2014/main" id="{00000000-0008-0000-0E00-000060000000}"/>
            </a:ext>
          </a:extLst>
        </xdr:cNvPr>
        <xdr:cNvSpPr txBox="1"/>
      </xdr:nvSpPr>
      <xdr:spPr>
        <a:xfrm>
          <a:off x="10566400"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36</xdr:row>
      <xdr:rowOff>121920</xdr:rowOff>
    </xdr:from>
    <xdr:to>
      <xdr:col>15</xdr:col>
      <xdr:colOff>269875</xdr:colOff>
      <xdr:row>36</xdr:row>
      <xdr:rowOff>121920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10388600" y="62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26687</xdr:rowOff>
    </xdr:from>
    <xdr:ext cx="469744" cy="259045"/>
    <xdr:sp macro="" textlink="">
      <xdr:nvSpPr>
        <xdr:cNvPr id="98" name="【図書館】&#10;一人当たり面積最大値テキスト">
          <a:extLst>
            <a:ext uri="{FF2B5EF4-FFF2-40B4-BE49-F238E27FC236}">
              <a16:creationId xmlns:a16="http://schemas.microsoft.com/office/drawing/2014/main" id="{00000000-0008-0000-0E00-000062000000}"/>
            </a:ext>
          </a:extLst>
        </xdr:cNvPr>
        <xdr:cNvSpPr txBox="1"/>
      </xdr:nvSpPr>
      <xdr:spPr>
        <a:xfrm>
          <a:off x="10566400" y="56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34</xdr:row>
      <xdr:rowOff>80010</xdr:rowOff>
    </xdr:from>
    <xdr:to>
      <xdr:col>15</xdr:col>
      <xdr:colOff>269875</xdr:colOff>
      <xdr:row>34</xdr:row>
      <xdr:rowOff>80010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10388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22877</xdr:rowOff>
    </xdr:from>
    <xdr:ext cx="469744" cy="259045"/>
    <xdr:sp macro="" textlink="">
      <xdr:nvSpPr>
        <xdr:cNvPr id="100" name="【図書館】&#10;一人当たり面積平均値テキスト">
          <a:extLst>
            <a:ext uri="{FF2B5EF4-FFF2-40B4-BE49-F238E27FC236}">
              <a16:creationId xmlns:a16="http://schemas.microsoft.com/office/drawing/2014/main" id="{00000000-0008-0000-0E00-000064000000}"/>
            </a:ext>
          </a:extLst>
        </xdr:cNvPr>
        <xdr:cNvSpPr txBox="1"/>
      </xdr:nvSpPr>
      <xdr:spPr>
        <a:xfrm>
          <a:off x="10566400" y="60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44450</xdr:rowOff>
    </xdr:from>
    <xdr:to>
      <xdr:col>15</xdr:col>
      <xdr:colOff>231775</xdr:colOff>
      <xdr:row>35</xdr:row>
      <xdr:rowOff>146050</xdr:rowOff>
    </xdr:to>
    <xdr:sp macro="" textlink="">
      <xdr:nvSpPr>
        <xdr:cNvPr id="101" name="フローチャート : 判断 100">
          <a:extLst>
            <a:ext uri="{FF2B5EF4-FFF2-40B4-BE49-F238E27FC236}">
              <a16:creationId xmlns:a16="http://schemas.microsoft.com/office/drawing/2014/main" id="{00000000-0008-0000-0E00-000065000000}"/>
            </a:ext>
          </a:extLst>
        </xdr:cNvPr>
        <xdr:cNvSpPr/>
      </xdr:nvSpPr>
      <xdr:spPr>
        <a:xfrm>
          <a:off x="104267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71120</xdr:rowOff>
    </xdr:from>
    <xdr:to>
      <xdr:col>14</xdr:col>
      <xdr:colOff>79375</xdr:colOff>
      <xdr:row>42</xdr:row>
      <xdr:rowOff>1270</xdr:rowOff>
    </xdr:to>
    <xdr:sp macro="" textlink="">
      <xdr:nvSpPr>
        <xdr:cNvPr id="102" name="フローチャート : 判断 101">
          <a:extLst>
            <a:ext uri="{FF2B5EF4-FFF2-40B4-BE49-F238E27FC236}">
              <a16:creationId xmlns:a16="http://schemas.microsoft.com/office/drawing/2014/main" id="{00000000-0008-0000-0E00-000066000000}"/>
            </a:ext>
          </a:extLst>
        </xdr:cNvPr>
        <xdr:cNvSpPr/>
      </xdr:nvSpPr>
      <xdr:spPr>
        <a:xfrm>
          <a:off x="9588500" y="71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163847</xdr:rowOff>
    </xdr:from>
    <xdr:ext cx="469744" cy="259045"/>
    <xdr:sp macro="" textlink="">
      <xdr:nvSpPr>
        <xdr:cNvPr id="103" name="n_1aveValue【図書館】&#10;一人当たり面積">
          <a:extLst>
            <a:ext uri="{FF2B5EF4-FFF2-40B4-BE49-F238E27FC236}">
              <a16:creationId xmlns:a16="http://schemas.microsoft.com/office/drawing/2014/main" id="{00000000-0008-0000-0E00-000067000000}"/>
            </a:ext>
          </a:extLst>
        </xdr:cNvPr>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13970</xdr:rowOff>
    </xdr:from>
    <xdr:to>
      <xdr:col>14</xdr:col>
      <xdr:colOff>79375</xdr:colOff>
      <xdr:row>41</xdr:row>
      <xdr:rowOff>115570</xdr:rowOff>
    </xdr:to>
    <xdr:sp macro="" textlink="">
      <xdr:nvSpPr>
        <xdr:cNvPr id="109" name="円/楕円 108">
          <a:extLst>
            <a:ext uri="{FF2B5EF4-FFF2-40B4-BE49-F238E27FC236}">
              <a16:creationId xmlns:a16="http://schemas.microsoft.com/office/drawing/2014/main" id="{00000000-0008-0000-0E00-00006D000000}"/>
            </a:ext>
          </a:extLst>
        </xdr:cNvPr>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132097</xdr:rowOff>
    </xdr:from>
    <xdr:ext cx="469744" cy="259045"/>
    <xdr:sp macro="" textlink="">
      <xdr:nvSpPr>
        <xdr:cNvPr id="110" name="n_1mainValue【図書館】&#10;一人当たり面積">
          <a:extLst>
            <a:ext uri="{FF2B5EF4-FFF2-40B4-BE49-F238E27FC236}">
              <a16:creationId xmlns:a16="http://schemas.microsoft.com/office/drawing/2014/main" id="{00000000-0008-0000-0E00-00006E000000}"/>
            </a:ext>
          </a:extLst>
        </xdr:cNvPr>
        <xdr:cNvSpPr txBox="1"/>
      </xdr:nvSpPr>
      <xdr:spPr>
        <a:xfrm>
          <a:off x="9391727"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a:extLst>
            <a:ext uri="{FF2B5EF4-FFF2-40B4-BE49-F238E27FC236}">
              <a16:creationId xmlns:a16="http://schemas.microsoft.com/office/drawing/2014/main" id="{00000000-0008-0000-0E00-00008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4" name="【体育館・プール】&#10;有形固定資産減価償却率最小値テキスト">
          <a:extLst>
            <a:ext uri="{FF2B5EF4-FFF2-40B4-BE49-F238E27FC236}">
              <a16:creationId xmlns:a16="http://schemas.microsoft.com/office/drawing/2014/main" id="{00000000-0008-0000-0E00-000086000000}"/>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6" name="【体育館・プール】&#10;有形固定資産減価償却率最大値テキスト">
          <a:extLst>
            <a:ext uri="{FF2B5EF4-FFF2-40B4-BE49-F238E27FC236}">
              <a16:creationId xmlns:a16="http://schemas.microsoft.com/office/drawing/2014/main" id="{00000000-0008-0000-0E00-000088000000}"/>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38" name="【体育館・プール】&#10;有形固定資産減価償却率平均値テキスト">
          <a:extLst>
            <a:ext uri="{FF2B5EF4-FFF2-40B4-BE49-F238E27FC236}">
              <a16:creationId xmlns:a16="http://schemas.microsoft.com/office/drawing/2014/main" id="{00000000-0008-0000-0E00-00008A000000}"/>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39" name="フローチャート : 判断 138">
          <a:extLst>
            <a:ext uri="{FF2B5EF4-FFF2-40B4-BE49-F238E27FC236}">
              <a16:creationId xmlns:a16="http://schemas.microsoft.com/office/drawing/2014/main" id="{00000000-0008-0000-0E00-00008B000000}"/>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40" name="フローチャート : 判断 139">
          <a:extLst>
            <a:ext uri="{FF2B5EF4-FFF2-40B4-BE49-F238E27FC236}">
              <a16:creationId xmlns:a16="http://schemas.microsoft.com/office/drawing/2014/main" id="{00000000-0008-0000-0E00-00008C000000}"/>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141" name="n_1aveValue【体育館・プール】&#10;有形固定資産減価償却率">
          <a:extLst>
            <a:ext uri="{FF2B5EF4-FFF2-40B4-BE49-F238E27FC236}">
              <a16:creationId xmlns:a16="http://schemas.microsoft.com/office/drawing/2014/main" id="{00000000-0008-0000-0E00-00008D000000}"/>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104648</xdr:rowOff>
    </xdr:from>
    <xdr:to>
      <xdr:col>5</xdr:col>
      <xdr:colOff>409575</xdr:colOff>
      <xdr:row>61</xdr:row>
      <xdr:rowOff>34798</xdr:rowOff>
    </xdr:to>
    <xdr:sp macro="" textlink="">
      <xdr:nvSpPr>
        <xdr:cNvPr id="147" name="円/楕円 146">
          <a:extLst>
            <a:ext uri="{FF2B5EF4-FFF2-40B4-BE49-F238E27FC236}">
              <a16:creationId xmlns:a16="http://schemas.microsoft.com/office/drawing/2014/main" id="{00000000-0008-0000-0E00-000093000000}"/>
            </a:ext>
          </a:extLst>
        </xdr:cNvPr>
        <xdr:cNvSpPr/>
      </xdr:nvSpPr>
      <xdr:spPr>
        <a:xfrm>
          <a:off x="3746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25925</xdr:rowOff>
    </xdr:from>
    <xdr:ext cx="405111" cy="259045"/>
    <xdr:sp macro="" textlink="">
      <xdr:nvSpPr>
        <xdr:cNvPr id="148" name="n_1mainValue【体育館・プール】&#10;有形固定資産減価償却率">
          <a:extLst>
            <a:ext uri="{FF2B5EF4-FFF2-40B4-BE49-F238E27FC236}">
              <a16:creationId xmlns:a16="http://schemas.microsoft.com/office/drawing/2014/main" id="{00000000-0008-0000-0E00-000094000000}"/>
            </a:ext>
          </a:extLst>
        </xdr:cNvPr>
        <xdr:cNvSpPr txBox="1"/>
      </xdr:nvSpPr>
      <xdr:spPr>
        <a:xfrm>
          <a:off x="3582043"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5" name="【体育館・プール】&#10;一人当たり面積最小値テキスト">
          <a:extLst>
            <a:ext uri="{FF2B5EF4-FFF2-40B4-BE49-F238E27FC236}">
              <a16:creationId xmlns:a16="http://schemas.microsoft.com/office/drawing/2014/main" id="{00000000-0008-0000-0E00-0000AF000000}"/>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77" name="【体育館・プール】&#10;一人当たり面積最大値テキスト">
          <a:extLst>
            <a:ext uri="{FF2B5EF4-FFF2-40B4-BE49-F238E27FC236}">
              <a16:creationId xmlns:a16="http://schemas.microsoft.com/office/drawing/2014/main" id="{00000000-0008-0000-0E00-0000B1000000}"/>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79" name="【体育館・プール】&#10;一人当たり面積平均値テキスト">
          <a:extLst>
            <a:ext uri="{FF2B5EF4-FFF2-40B4-BE49-F238E27FC236}">
              <a16:creationId xmlns:a16="http://schemas.microsoft.com/office/drawing/2014/main" id="{00000000-0008-0000-0E00-0000B3000000}"/>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80" name="フローチャート : 判断 179">
          <a:extLst>
            <a:ext uri="{FF2B5EF4-FFF2-40B4-BE49-F238E27FC236}">
              <a16:creationId xmlns:a16="http://schemas.microsoft.com/office/drawing/2014/main" id="{00000000-0008-0000-0E00-0000B4000000}"/>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81" name="フローチャート : 判断 180">
          <a:extLst>
            <a:ext uri="{FF2B5EF4-FFF2-40B4-BE49-F238E27FC236}">
              <a16:creationId xmlns:a16="http://schemas.microsoft.com/office/drawing/2014/main" id="{00000000-0008-0000-0E00-0000B5000000}"/>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82" name="n_1aveValue【体育館・プール】&#10;一人当たり面積">
          <a:extLst>
            <a:ext uri="{FF2B5EF4-FFF2-40B4-BE49-F238E27FC236}">
              <a16:creationId xmlns:a16="http://schemas.microsoft.com/office/drawing/2014/main" id="{00000000-0008-0000-0E00-0000B6000000}"/>
            </a:ext>
          </a:extLst>
        </xdr:cNvPr>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77216</xdr:rowOff>
    </xdr:from>
    <xdr:to>
      <xdr:col>14</xdr:col>
      <xdr:colOff>79375</xdr:colOff>
      <xdr:row>64</xdr:row>
      <xdr:rowOff>7366</xdr:rowOff>
    </xdr:to>
    <xdr:sp macro="" textlink="">
      <xdr:nvSpPr>
        <xdr:cNvPr id="188" name="円/楕円 187">
          <a:extLst>
            <a:ext uri="{FF2B5EF4-FFF2-40B4-BE49-F238E27FC236}">
              <a16:creationId xmlns:a16="http://schemas.microsoft.com/office/drawing/2014/main" id="{00000000-0008-0000-0E00-0000BC000000}"/>
            </a:ext>
          </a:extLst>
        </xdr:cNvPr>
        <xdr:cNvSpPr/>
      </xdr:nvSpPr>
      <xdr:spPr>
        <a:xfrm>
          <a:off x="9588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169943</xdr:rowOff>
    </xdr:from>
    <xdr:ext cx="469744" cy="259045"/>
    <xdr:sp macro="" textlink="">
      <xdr:nvSpPr>
        <xdr:cNvPr id="189" name="n_1mainValue【体育館・プール】&#10;一人当たり面積">
          <a:extLst>
            <a:ext uri="{FF2B5EF4-FFF2-40B4-BE49-F238E27FC236}">
              <a16:creationId xmlns:a16="http://schemas.microsoft.com/office/drawing/2014/main" id="{00000000-0008-0000-0E00-0000BD000000}"/>
            </a:ext>
          </a:extLst>
        </xdr:cNvPr>
        <xdr:cNvSpPr txBox="1"/>
      </xdr:nvSpPr>
      <xdr:spPr>
        <a:xfrm>
          <a:off x="93917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a:extLst>
            <a:ext uri="{FF2B5EF4-FFF2-40B4-BE49-F238E27FC236}">
              <a16:creationId xmlns:a16="http://schemas.microsoft.com/office/drawing/2014/main" id="{00000000-0008-0000-0E00-0000E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13336</xdr:rowOff>
    </xdr:from>
    <xdr:to>
      <xdr:col>6</xdr:col>
      <xdr:colOff>510540</xdr:colOff>
      <xdr:row>101</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4634865" y="17329786"/>
          <a:ext cx="0" cy="4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87012</xdr:rowOff>
    </xdr:from>
    <xdr:ext cx="405111" cy="259045"/>
    <xdr:sp macro="" textlink="">
      <xdr:nvSpPr>
        <xdr:cNvPr id="231" name="【市民会館】&#10;有形固定資産減価償却率最小値テキスト">
          <a:extLst>
            <a:ext uri="{FF2B5EF4-FFF2-40B4-BE49-F238E27FC236}">
              <a16:creationId xmlns:a16="http://schemas.microsoft.com/office/drawing/2014/main" id="{00000000-0008-0000-0E00-0000E7000000}"/>
            </a:ext>
          </a:extLst>
        </xdr:cNvPr>
        <xdr:cNvSpPr txBox="1"/>
      </xdr:nvSpPr>
      <xdr:spPr>
        <a:xfrm>
          <a:off x="4724400" y="1740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131463</xdr:rowOff>
    </xdr:from>
    <xdr:ext cx="405111" cy="259045"/>
    <xdr:sp macro="" textlink="">
      <xdr:nvSpPr>
        <xdr:cNvPr id="233" name="【市民会館】&#10;有形固定資産減価償却率最大値テキスト">
          <a:extLst>
            <a:ext uri="{FF2B5EF4-FFF2-40B4-BE49-F238E27FC236}">
              <a16:creationId xmlns:a16="http://schemas.microsoft.com/office/drawing/2014/main" id="{00000000-0008-0000-0E00-0000E9000000}"/>
            </a:ext>
          </a:extLst>
        </xdr:cNvPr>
        <xdr:cNvSpPr txBox="1"/>
      </xdr:nvSpPr>
      <xdr:spPr>
        <a:xfrm>
          <a:off x="4724400" y="17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101</xdr:row>
      <xdr:rowOff>13336</xdr:rowOff>
    </xdr:from>
    <xdr:to>
      <xdr:col>6</xdr:col>
      <xdr:colOff>600075</xdr:colOff>
      <xdr:row>101</xdr:row>
      <xdr:rowOff>13336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4546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235" name="【市民会館】&#10;有形固定資産減価償却率平均値テキスト">
          <a:extLst>
            <a:ext uri="{FF2B5EF4-FFF2-40B4-BE49-F238E27FC236}">
              <a16:creationId xmlns:a16="http://schemas.microsoft.com/office/drawing/2014/main" id="{00000000-0008-0000-0E00-0000EB000000}"/>
            </a:ext>
          </a:extLst>
        </xdr:cNvPr>
        <xdr:cNvSpPr txBox="1"/>
      </xdr:nvSpPr>
      <xdr:spPr>
        <a:xfrm>
          <a:off x="4724400" y="1727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153036</xdr:rowOff>
    </xdr:from>
    <xdr:to>
      <xdr:col>6</xdr:col>
      <xdr:colOff>561975</xdr:colOff>
      <xdr:row>101</xdr:row>
      <xdr:rowOff>83186</xdr:rowOff>
    </xdr:to>
    <xdr:sp macro="" textlink="">
      <xdr:nvSpPr>
        <xdr:cNvPr id="236" name="フローチャート : 判断 235">
          <a:extLst>
            <a:ext uri="{FF2B5EF4-FFF2-40B4-BE49-F238E27FC236}">
              <a16:creationId xmlns:a16="http://schemas.microsoft.com/office/drawing/2014/main" id="{00000000-0008-0000-0E00-0000EC000000}"/>
            </a:ext>
          </a:extLst>
        </xdr:cNvPr>
        <xdr:cNvSpPr/>
      </xdr:nvSpPr>
      <xdr:spPr>
        <a:xfrm>
          <a:off x="4584700" y="172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34925</xdr:rowOff>
    </xdr:from>
    <xdr:to>
      <xdr:col>5</xdr:col>
      <xdr:colOff>409575</xdr:colOff>
      <xdr:row>105</xdr:row>
      <xdr:rowOff>136525</xdr:rowOff>
    </xdr:to>
    <xdr:sp macro="" textlink="">
      <xdr:nvSpPr>
        <xdr:cNvPr id="237" name="フローチャート : 判断 236">
          <a:extLst>
            <a:ext uri="{FF2B5EF4-FFF2-40B4-BE49-F238E27FC236}">
              <a16:creationId xmlns:a16="http://schemas.microsoft.com/office/drawing/2014/main" id="{00000000-0008-0000-0E00-0000ED000000}"/>
            </a:ext>
          </a:extLst>
        </xdr:cNvPr>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153052</xdr:rowOff>
    </xdr:from>
    <xdr:ext cx="405111" cy="259045"/>
    <xdr:sp macro="" textlink="">
      <xdr:nvSpPr>
        <xdr:cNvPr id="238" name="n_1aveValue【市民会館】&#10;有形固定資産減価償却率">
          <a:extLst>
            <a:ext uri="{FF2B5EF4-FFF2-40B4-BE49-F238E27FC236}">
              <a16:creationId xmlns:a16="http://schemas.microsoft.com/office/drawing/2014/main" id="{00000000-0008-0000-0E00-0000EE000000}"/>
            </a:ext>
          </a:extLst>
        </xdr:cNvPr>
        <xdr:cNvSpPr txBox="1"/>
      </xdr:nvSpPr>
      <xdr:spPr>
        <a:xfrm>
          <a:off x="3582043"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73025</xdr:rowOff>
    </xdr:from>
    <xdr:to>
      <xdr:col>5</xdr:col>
      <xdr:colOff>409575</xdr:colOff>
      <xdr:row>108</xdr:row>
      <xdr:rowOff>3175</xdr:rowOff>
    </xdr:to>
    <xdr:sp macro="" textlink="">
      <xdr:nvSpPr>
        <xdr:cNvPr id="244" name="円/楕円 243">
          <a:extLst>
            <a:ext uri="{FF2B5EF4-FFF2-40B4-BE49-F238E27FC236}">
              <a16:creationId xmlns:a16="http://schemas.microsoft.com/office/drawing/2014/main" id="{00000000-0008-0000-0E00-0000F4000000}"/>
            </a:ext>
          </a:extLst>
        </xdr:cNvPr>
        <xdr:cNvSpPr/>
      </xdr:nvSpPr>
      <xdr:spPr>
        <a:xfrm>
          <a:off x="3746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165752</xdr:rowOff>
    </xdr:from>
    <xdr:ext cx="405111" cy="259045"/>
    <xdr:sp macro="" textlink="">
      <xdr:nvSpPr>
        <xdr:cNvPr id="245" name="n_1mainValue【市民会館】&#10;有形固定資産減価償却率">
          <a:extLst>
            <a:ext uri="{FF2B5EF4-FFF2-40B4-BE49-F238E27FC236}">
              <a16:creationId xmlns:a16="http://schemas.microsoft.com/office/drawing/2014/main" id="{00000000-0008-0000-0E00-0000F5000000}"/>
            </a:ext>
          </a:extLst>
        </xdr:cNvPr>
        <xdr:cNvSpPr txBox="1"/>
      </xdr:nvSpPr>
      <xdr:spPr>
        <a:xfrm>
          <a:off x="3582043"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a:extLst>
            <a:ext uri="{FF2B5EF4-FFF2-40B4-BE49-F238E27FC236}">
              <a16:creationId xmlns:a16="http://schemas.microsoft.com/office/drawing/2014/main" id="{00000000-0008-0000-0E00-00000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96538</xdr:rowOff>
    </xdr:from>
    <xdr:ext cx="469744" cy="259045"/>
    <xdr:sp macro="" textlink="">
      <xdr:nvSpPr>
        <xdr:cNvPr id="267" name="【市民会館】&#10;一人当たり面積最小値テキスト">
          <a:extLst>
            <a:ext uri="{FF2B5EF4-FFF2-40B4-BE49-F238E27FC236}">
              <a16:creationId xmlns:a16="http://schemas.microsoft.com/office/drawing/2014/main" id="{00000000-0008-0000-0E00-00000B010000}"/>
            </a:ext>
          </a:extLst>
        </xdr:cNvPr>
        <xdr:cNvSpPr txBox="1"/>
      </xdr:nvSpPr>
      <xdr:spPr>
        <a:xfrm>
          <a:off x="10566400"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69" name="【市民会館】&#10;一人当たり面積最大値テキスト">
          <a:extLst>
            <a:ext uri="{FF2B5EF4-FFF2-40B4-BE49-F238E27FC236}">
              <a16:creationId xmlns:a16="http://schemas.microsoft.com/office/drawing/2014/main" id="{00000000-0008-0000-0E00-00000D010000}"/>
            </a:ext>
          </a:extLst>
        </xdr:cNvPr>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140988</xdr:rowOff>
    </xdr:from>
    <xdr:ext cx="469744" cy="259045"/>
    <xdr:sp macro="" textlink="">
      <xdr:nvSpPr>
        <xdr:cNvPr id="271" name="【市民会館】&#10;一人当たり面積平均値テキスト">
          <a:extLst>
            <a:ext uri="{FF2B5EF4-FFF2-40B4-BE49-F238E27FC236}">
              <a16:creationId xmlns:a16="http://schemas.microsoft.com/office/drawing/2014/main" id="{00000000-0008-0000-0E00-00000F010000}"/>
            </a:ext>
          </a:extLst>
        </xdr:cNvPr>
        <xdr:cNvSpPr txBox="1"/>
      </xdr:nvSpPr>
      <xdr:spPr>
        <a:xfrm>
          <a:off x="10566400" y="1848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72" name="フローチャート : 判断 271">
          <a:extLst>
            <a:ext uri="{FF2B5EF4-FFF2-40B4-BE49-F238E27FC236}">
              <a16:creationId xmlns:a16="http://schemas.microsoft.com/office/drawing/2014/main" id="{00000000-0008-0000-0E00-000010010000}"/>
            </a:ext>
          </a:extLst>
        </xdr:cNvPr>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73" name="フローチャート : 判断 272">
          <a:extLst>
            <a:ext uri="{FF2B5EF4-FFF2-40B4-BE49-F238E27FC236}">
              <a16:creationId xmlns:a16="http://schemas.microsoft.com/office/drawing/2014/main" id="{00000000-0008-0000-0E00-000011010000}"/>
            </a:ext>
          </a:extLst>
        </xdr:cNvPr>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74" name="n_1aveValue【市民会館】&#10;一人当たり面積">
          <a:extLst>
            <a:ext uri="{FF2B5EF4-FFF2-40B4-BE49-F238E27FC236}">
              <a16:creationId xmlns:a16="http://schemas.microsoft.com/office/drawing/2014/main" id="{00000000-0008-0000-0E00-000012010000}"/>
            </a:ext>
          </a:extLst>
        </xdr:cNvPr>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128270</xdr:rowOff>
    </xdr:from>
    <xdr:to>
      <xdr:col>14</xdr:col>
      <xdr:colOff>79375</xdr:colOff>
      <xdr:row>104</xdr:row>
      <xdr:rowOff>58420</xdr:rowOff>
    </xdr:to>
    <xdr:sp macro="" textlink="">
      <xdr:nvSpPr>
        <xdr:cNvPr id="280" name="円/楕円 279">
          <a:extLst>
            <a:ext uri="{FF2B5EF4-FFF2-40B4-BE49-F238E27FC236}">
              <a16:creationId xmlns:a16="http://schemas.microsoft.com/office/drawing/2014/main" id="{00000000-0008-0000-0E00-000018010000}"/>
            </a:ext>
          </a:extLst>
        </xdr:cNvPr>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49547</xdr:rowOff>
    </xdr:from>
    <xdr:ext cx="469744" cy="259045"/>
    <xdr:sp macro="" textlink="">
      <xdr:nvSpPr>
        <xdr:cNvPr id="281" name="n_1mainValue【市民会館】&#10;一人当たり面積">
          <a:extLst>
            <a:ext uri="{FF2B5EF4-FFF2-40B4-BE49-F238E27FC236}">
              <a16:creationId xmlns:a16="http://schemas.microsoft.com/office/drawing/2014/main" id="{00000000-0008-0000-0E00-000019010000}"/>
            </a:ext>
          </a:extLst>
        </xdr:cNvPr>
        <xdr:cNvSpPr txBox="1"/>
      </xdr:nvSpPr>
      <xdr:spPr>
        <a:xfrm>
          <a:off x="9391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5" name="【一般廃棄物処理施設】&#10;有形固定資産減価償却率最小値テキスト">
          <a:extLst>
            <a:ext uri="{FF2B5EF4-FFF2-40B4-BE49-F238E27FC236}">
              <a16:creationId xmlns:a16="http://schemas.microsoft.com/office/drawing/2014/main" id="{00000000-0008-0000-0E00-000031010000}"/>
            </a:ext>
          </a:extLst>
        </xdr:cNvPr>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7" name="【一般廃棄物処理施設】&#10;有形固定資産減価償却率最大値テキスト">
          <a:extLst>
            <a:ext uri="{FF2B5EF4-FFF2-40B4-BE49-F238E27FC236}">
              <a16:creationId xmlns:a16="http://schemas.microsoft.com/office/drawing/2014/main" id="{00000000-0008-0000-0E00-000033010000}"/>
            </a:ext>
          </a:extLst>
        </xdr:cNvPr>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09" name="【一般廃棄物処理施設】&#10;有形固定資産減価償却率平均値テキスト">
          <a:extLst>
            <a:ext uri="{FF2B5EF4-FFF2-40B4-BE49-F238E27FC236}">
              <a16:creationId xmlns:a16="http://schemas.microsoft.com/office/drawing/2014/main" id="{00000000-0008-0000-0E00-000035010000}"/>
            </a:ext>
          </a:extLst>
        </xdr:cNvPr>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10" name="フローチャート : 判断 309">
          <a:extLst>
            <a:ext uri="{FF2B5EF4-FFF2-40B4-BE49-F238E27FC236}">
              <a16:creationId xmlns:a16="http://schemas.microsoft.com/office/drawing/2014/main" id="{00000000-0008-0000-0E00-000036010000}"/>
            </a:ext>
          </a:extLst>
        </xdr:cNvPr>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11" name="フローチャート : 判断 310">
          <a:extLst>
            <a:ext uri="{FF2B5EF4-FFF2-40B4-BE49-F238E27FC236}">
              <a16:creationId xmlns:a16="http://schemas.microsoft.com/office/drawing/2014/main" id="{00000000-0008-0000-0E00-000037010000}"/>
            </a:ext>
          </a:extLst>
        </xdr:cNvPr>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12" name="n_1aveValue【一般廃棄物処理施設】&#10;有形固定資産減価償却率">
          <a:extLst>
            <a:ext uri="{FF2B5EF4-FFF2-40B4-BE49-F238E27FC236}">
              <a16:creationId xmlns:a16="http://schemas.microsoft.com/office/drawing/2014/main" id="{00000000-0008-0000-0E00-000038010000}"/>
            </a:ext>
          </a:extLst>
        </xdr:cNvPr>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64262</xdr:rowOff>
    </xdr:from>
    <xdr:to>
      <xdr:col>22</xdr:col>
      <xdr:colOff>415925</xdr:colOff>
      <xdr:row>35</xdr:row>
      <xdr:rowOff>165862</xdr:rowOff>
    </xdr:to>
    <xdr:sp macro="" textlink="">
      <xdr:nvSpPr>
        <xdr:cNvPr id="318" name="円/楕円 317">
          <a:extLst>
            <a:ext uri="{FF2B5EF4-FFF2-40B4-BE49-F238E27FC236}">
              <a16:creationId xmlns:a16="http://schemas.microsoft.com/office/drawing/2014/main" id="{00000000-0008-0000-0E00-00003E010000}"/>
            </a:ext>
          </a:extLst>
        </xdr:cNvPr>
        <xdr:cNvSpPr/>
      </xdr:nvSpPr>
      <xdr:spPr>
        <a:xfrm>
          <a:off x="15430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10939</xdr:rowOff>
    </xdr:from>
    <xdr:ext cx="405111" cy="259045"/>
    <xdr:sp macro="" textlink="">
      <xdr:nvSpPr>
        <xdr:cNvPr id="319" name="n_1mainValue【一般廃棄物処理施設】&#10;有形固定資産減価償却率">
          <a:extLst>
            <a:ext uri="{FF2B5EF4-FFF2-40B4-BE49-F238E27FC236}">
              <a16:creationId xmlns:a16="http://schemas.microsoft.com/office/drawing/2014/main" id="{00000000-0008-0000-0E00-00003F010000}"/>
            </a:ext>
          </a:extLst>
        </xdr:cNvPr>
        <xdr:cNvSpPr txBox="1"/>
      </xdr:nvSpPr>
      <xdr:spPr>
        <a:xfrm>
          <a:off x="15266043"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a:extLst>
            <a:ext uri="{FF2B5EF4-FFF2-40B4-BE49-F238E27FC236}">
              <a16:creationId xmlns:a16="http://schemas.microsoft.com/office/drawing/2014/main" id="{00000000-0008-0000-0E00-00005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2" name="【一般廃棄物処理施設】&#10;一人当たり有形固定資産（償却資産）額最小値テキスト">
          <a:extLst>
            <a:ext uri="{FF2B5EF4-FFF2-40B4-BE49-F238E27FC236}">
              <a16:creationId xmlns:a16="http://schemas.microsoft.com/office/drawing/2014/main" id="{00000000-0008-0000-0E00-000056010000}"/>
            </a:ext>
          </a:extLst>
        </xdr:cNvPr>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4" name="【一般廃棄物処理施設】&#10;一人当たり有形固定資産（償却資産）額最大値テキスト">
          <a:extLst>
            <a:ext uri="{FF2B5EF4-FFF2-40B4-BE49-F238E27FC236}">
              <a16:creationId xmlns:a16="http://schemas.microsoft.com/office/drawing/2014/main" id="{00000000-0008-0000-0E00-000058010000}"/>
            </a:ext>
          </a:extLst>
        </xdr:cNvPr>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6" name="【一般廃棄物処理施設】&#10;一人当たり有形固定資産（償却資産）額平均値テキスト">
          <a:extLst>
            <a:ext uri="{FF2B5EF4-FFF2-40B4-BE49-F238E27FC236}">
              <a16:creationId xmlns:a16="http://schemas.microsoft.com/office/drawing/2014/main" id="{00000000-0008-0000-0E00-00005A010000}"/>
            </a:ext>
          </a:extLst>
        </xdr:cNvPr>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47" name="フローチャート : 判断 346">
          <a:extLst>
            <a:ext uri="{FF2B5EF4-FFF2-40B4-BE49-F238E27FC236}">
              <a16:creationId xmlns:a16="http://schemas.microsoft.com/office/drawing/2014/main" id="{00000000-0008-0000-0E00-00005B010000}"/>
            </a:ext>
          </a:extLst>
        </xdr:cNvPr>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48" name="フローチャート : 判断 347">
          <a:extLst>
            <a:ext uri="{FF2B5EF4-FFF2-40B4-BE49-F238E27FC236}">
              <a16:creationId xmlns:a16="http://schemas.microsoft.com/office/drawing/2014/main" id="{00000000-0008-0000-0E00-00005C010000}"/>
            </a:ext>
          </a:extLst>
        </xdr:cNvPr>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49" name="n_1aveValue【一般廃棄物処理施設】&#10;一人当たり有形固定資産（償却資産）額">
          <a:extLst>
            <a:ext uri="{FF2B5EF4-FFF2-40B4-BE49-F238E27FC236}">
              <a16:creationId xmlns:a16="http://schemas.microsoft.com/office/drawing/2014/main" id="{00000000-0008-0000-0E00-00005D010000}"/>
            </a:ext>
          </a:extLst>
        </xdr:cNvPr>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148889</xdr:rowOff>
    </xdr:from>
    <xdr:to>
      <xdr:col>31</xdr:col>
      <xdr:colOff>85725</xdr:colOff>
      <xdr:row>40</xdr:row>
      <xdr:rowOff>79039</xdr:rowOff>
    </xdr:to>
    <xdr:sp macro="" textlink="">
      <xdr:nvSpPr>
        <xdr:cNvPr id="355" name="円/楕円 354">
          <a:extLst>
            <a:ext uri="{FF2B5EF4-FFF2-40B4-BE49-F238E27FC236}">
              <a16:creationId xmlns:a16="http://schemas.microsoft.com/office/drawing/2014/main" id="{00000000-0008-0000-0E00-000063010000}"/>
            </a:ext>
          </a:extLst>
        </xdr:cNvPr>
        <xdr:cNvSpPr/>
      </xdr:nvSpPr>
      <xdr:spPr>
        <a:xfrm>
          <a:off x="21272500" y="68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70166</xdr:rowOff>
    </xdr:from>
    <xdr:ext cx="534377" cy="259045"/>
    <xdr:sp macro="" textlink="">
      <xdr:nvSpPr>
        <xdr:cNvPr id="356" name="n_1mainValue【一般廃棄物処理施設】&#10;一人当たり有形固定資産（償却資産）額">
          <a:extLst>
            <a:ext uri="{FF2B5EF4-FFF2-40B4-BE49-F238E27FC236}">
              <a16:creationId xmlns:a16="http://schemas.microsoft.com/office/drawing/2014/main" id="{00000000-0008-0000-0E00-000064010000}"/>
            </a:ext>
          </a:extLst>
        </xdr:cNvPr>
        <xdr:cNvSpPr txBox="1"/>
      </xdr:nvSpPr>
      <xdr:spPr>
        <a:xfrm>
          <a:off x="21043411" y="69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保健センター・保健所】&#10;有形固定資産減価償却率グラフ枠">
          <a:extLst>
            <a:ext uri="{FF2B5EF4-FFF2-40B4-BE49-F238E27FC236}">
              <a16:creationId xmlns:a16="http://schemas.microsoft.com/office/drawing/2014/main" id="{00000000-0008-0000-0E00-00007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82" name="【保健センター・保健所】&#10;有形固定資産減価償却率最小値テキスト">
          <a:extLst>
            <a:ext uri="{FF2B5EF4-FFF2-40B4-BE49-F238E27FC236}">
              <a16:creationId xmlns:a16="http://schemas.microsoft.com/office/drawing/2014/main" id="{00000000-0008-0000-0E00-00007E010000}"/>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84" name="【保健センター・保健所】&#10;有形固定資産減価償却率最大値テキスト">
          <a:extLst>
            <a:ext uri="{FF2B5EF4-FFF2-40B4-BE49-F238E27FC236}">
              <a16:creationId xmlns:a16="http://schemas.microsoft.com/office/drawing/2014/main" id="{00000000-0008-0000-0E00-000080010000}"/>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86" name="【保健センター・保健所】&#10;有形固定資産減価償却率平均値テキスト">
          <a:extLst>
            <a:ext uri="{FF2B5EF4-FFF2-40B4-BE49-F238E27FC236}">
              <a16:creationId xmlns:a16="http://schemas.microsoft.com/office/drawing/2014/main" id="{00000000-0008-0000-0E00-000082010000}"/>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87" name="フローチャート : 判断 386">
          <a:extLst>
            <a:ext uri="{FF2B5EF4-FFF2-40B4-BE49-F238E27FC236}">
              <a16:creationId xmlns:a16="http://schemas.microsoft.com/office/drawing/2014/main" id="{00000000-0008-0000-0E00-000083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88" name="フローチャート : 判断 387">
          <a:extLst>
            <a:ext uri="{FF2B5EF4-FFF2-40B4-BE49-F238E27FC236}">
              <a16:creationId xmlns:a16="http://schemas.microsoft.com/office/drawing/2014/main" id="{00000000-0008-0000-0E00-000084010000}"/>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389" name="n_1aveValue【保健センター・保健所】&#10;有形固定資産減価償却率">
          <a:extLst>
            <a:ext uri="{FF2B5EF4-FFF2-40B4-BE49-F238E27FC236}">
              <a16:creationId xmlns:a16="http://schemas.microsoft.com/office/drawing/2014/main" id="{00000000-0008-0000-0E00-000085010000}"/>
            </a:ext>
          </a:extLst>
        </xdr:cNvPr>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13970</xdr:rowOff>
    </xdr:from>
    <xdr:to>
      <xdr:col>22</xdr:col>
      <xdr:colOff>415925</xdr:colOff>
      <xdr:row>61</xdr:row>
      <xdr:rowOff>115570</xdr:rowOff>
    </xdr:to>
    <xdr:sp macro="" textlink="">
      <xdr:nvSpPr>
        <xdr:cNvPr id="395" name="円/楕円 394">
          <a:extLst>
            <a:ext uri="{FF2B5EF4-FFF2-40B4-BE49-F238E27FC236}">
              <a16:creationId xmlns:a16="http://schemas.microsoft.com/office/drawing/2014/main" id="{00000000-0008-0000-0E00-00008B010000}"/>
            </a:ext>
          </a:extLst>
        </xdr:cNvPr>
        <xdr:cNvSpPr/>
      </xdr:nvSpPr>
      <xdr:spPr>
        <a:xfrm>
          <a:off x="1543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106697</xdr:rowOff>
    </xdr:from>
    <xdr:ext cx="405111" cy="259045"/>
    <xdr:sp macro="" textlink="">
      <xdr:nvSpPr>
        <xdr:cNvPr id="396" name="n_1mainValue【保健センター・保健所】&#10;有形固定資産減価償却率">
          <a:extLst>
            <a:ext uri="{FF2B5EF4-FFF2-40B4-BE49-F238E27FC236}">
              <a16:creationId xmlns:a16="http://schemas.microsoft.com/office/drawing/2014/main" id="{00000000-0008-0000-0E00-00008C010000}"/>
            </a:ext>
          </a:extLst>
        </xdr:cNvPr>
        <xdr:cNvSpPr txBox="1"/>
      </xdr:nvSpPr>
      <xdr:spPr>
        <a:xfrm>
          <a:off x="15266043"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a:extLst>
            <a:ext uri="{FF2B5EF4-FFF2-40B4-BE49-F238E27FC236}">
              <a16:creationId xmlns:a16="http://schemas.microsoft.com/office/drawing/2014/main" id="{00000000-0008-0000-0E00-0000A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422" name="【保健センター・保健所】&#10;一人当たり面積最小値テキスト">
          <a:extLst>
            <a:ext uri="{FF2B5EF4-FFF2-40B4-BE49-F238E27FC236}">
              <a16:creationId xmlns:a16="http://schemas.microsoft.com/office/drawing/2014/main" id="{00000000-0008-0000-0E00-0000A6010000}"/>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424" name="【保健センター・保健所】&#10;一人当たり面積最大値テキスト">
          <a:extLst>
            <a:ext uri="{FF2B5EF4-FFF2-40B4-BE49-F238E27FC236}">
              <a16:creationId xmlns:a16="http://schemas.microsoft.com/office/drawing/2014/main" id="{00000000-0008-0000-0E00-0000A8010000}"/>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426" name="【保健センター・保健所】&#10;一人当たり面積平均値テキスト">
          <a:extLst>
            <a:ext uri="{FF2B5EF4-FFF2-40B4-BE49-F238E27FC236}">
              <a16:creationId xmlns:a16="http://schemas.microsoft.com/office/drawing/2014/main" id="{00000000-0008-0000-0E00-0000AA010000}"/>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27" name="フローチャート : 判断 426">
          <a:extLst>
            <a:ext uri="{FF2B5EF4-FFF2-40B4-BE49-F238E27FC236}">
              <a16:creationId xmlns:a16="http://schemas.microsoft.com/office/drawing/2014/main" id="{00000000-0008-0000-0E00-0000AB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428" name="フローチャート : 判断 427">
          <a:extLst>
            <a:ext uri="{FF2B5EF4-FFF2-40B4-BE49-F238E27FC236}">
              <a16:creationId xmlns:a16="http://schemas.microsoft.com/office/drawing/2014/main" id="{00000000-0008-0000-0E00-0000AC01000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429" name="n_1aveValue【保健センター・保健所】&#10;一人当たり面積">
          <a:extLst>
            <a:ext uri="{FF2B5EF4-FFF2-40B4-BE49-F238E27FC236}">
              <a16:creationId xmlns:a16="http://schemas.microsoft.com/office/drawing/2014/main" id="{00000000-0008-0000-0E00-0000AD010000}"/>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435" name="円/楕円 434">
          <a:extLst>
            <a:ext uri="{FF2B5EF4-FFF2-40B4-BE49-F238E27FC236}">
              <a16:creationId xmlns:a16="http://schemas.microsoft.com/office/drawing/2014/main" id="{00000000-0008-0000-0E00-0000B3010000}"/>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7637</xdr:rowOff>
    </xdr:from>
    <xdr:ext cx="469744" cy="259045"/>
    <xdr:sp macro="" textlink="">
      <xdr:nvSpPr>
        <xdr:cNvPr id="436" name="n_1mainValue【保健センター・保健所】&#10;一人当たり面積">
          <a:extLst>
            <a:ext uri="{FF2B5EF4-FFF2-40B4-BE49-F238E27FC236}">
              <a16:creationId xmlns:a16="http://schemas.microsoft.com/office/drawing/2014/main" id="{00000000-0008-0000-0E00-0000B4010000}"/>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a:extLst>
            <a:ext uri="{FF2B5EF4-FFF2-40B4-BE49-F238E27FC236}">
              <a16:creationId xmlns:a16="http://schemas.microsoft.com/office/drawing/2014/main" id="{00000000-0008-0000-0E00-0000C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63" name="【消防施設】&#10;有形固定資産減価償却率最小値テキスト">
          <a:extLst>
            <a:ext uri="{FF2B5EF4-FFF2-40B4-BE49-F238E27FC236}">
              <a16:creationId xmlns:a16="http://schemas.microsoft.com/office/drawing/2014/main" id="{00000000-0008-0000-0E00-0000CF010000}"/>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65" name="【消防施設】&#10;有形固定資産減価償却率最大値テキスト">
          <a:extLst>
            <a:ext uri="{FF2B5EF4-FFF2-40B4-BE49-F238E27FC236}">
              <a16:creationId xmlns:a16="http://schemas.microsoft.com/office/drawing/2014/main" id="{00000000-0008-0000-0E00-0000D1010000}"/>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67" name="【消防施設】&#10;有形固定資産減価償却率平均値テキスト">
          <a:extLst>
            <a:ext uri="{FF2B5EF4-FFF2-40B4-BE49-F238E27FC236}">
              <a16:creationId xmlns:a16="http://schemas.microsoft.com/office/drawing/2014/main" id="{00000000-0008-0000-0E00-0000D3010000}"/>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68" name="フローチャート : 判断 467">
          <a:extLst>
            <a:ext uri="{FF2B5EF4-FFF2-40B4-BE49-F238E27FC236}">
              <a16:creationId xmlns:a16="http://schemas.microsoft.com/office/drawing/2014/main" id="{00000000-0008-0000-0E00-0000D4010000}"/>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69" name="フローチャート : 判断 468">
          <a:extLst>
            <a:ext uri="{FF2B5EF4-FFF2-40B4-BE49-F238E27FC236}">
              <a16:creationId xmlns:a16="http://schemas.microsoft.com/office/drawing/2014/main" id="{00000000-0008-0000-0E00-0000D5010000}"/>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70" name="n_1aveValue【消防施設】&#10;有形固定資産減価償却率">
          <a:extLst>
            <a:ext uri="{FF2B5EF4-FFF2-40B4-BE49-F238E27FC236}">
              <a16:creationId xmlns:a16="http://schemas.microsoft.com/office/drawing/2014/main" id="{00000000-0008-0000-0E00-0000D6010000}"/>
            </a:ext>
          </a:extLst>
        </xdr:cNvPr>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60779</xdr:rowOff>
    </xdr:from>
    <xdr:to>
      <xdr:col>22</xdr:col>
      <xdr:colOff>415925</xdr:colOff>
      <xdr:row>78</xdr:row>
      <xdr:rowOff>162379</xdr:rowOff>
    </xdr:to>
    <xdr:sp macro="" textlink="">
      <xdr:nvSpPr>
        <xdr:cNvPr id="476" name="円/楕円 475">
          <a:extLst>
            <a:ext uri="{FF2B5EF4-FFF2-40B4-BE49-F238E27FC236}">
              <a16:creationId xmlns:a16="http://schemas.microsoft.com/office/drawing/2014/main" id="{00000000-0008-0000-0E00-0000DC010000}"/>
            </a:ext>
          </a:extLst>
        </xdr:cNvPr>
        <xdr:cNvSpPr/>
      </xdr:nvSpPr>
      <xdr:spPr>
        <a:xfrm>
          <a:off x="15430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7456</xdr:rowOff>
    </xdr:from>
    <xdr:ext cx="405111" cy="259045"/>
    <xdr:sp macro="" textlink="">
      <xdr:nvSpPr>
        <xdr:cNvPr id="477" name="n_1mainValue【消防施設】&#10;有形固定資産減価償却率">
          <a:extLst>
            <a:ext uri="{FF2B5EF4-FFF2-40B4-BE49-F238E27FC236}">
              <a16:creationId xmlns:a16="http://schemas.microsoft.com/office/drawing/2014/main" id="{00000000-0008-0000-0E00-0000DD010000}"/>
            </a:ext>
          </a:extLst>
        </xdr:cNvPr>
        <xdr:cNvSpPr txBox="1"/>
      </xdr:nvSpPr>
      <xdr:spPr>
        <a:xfrm>
          <a:off x="15266043"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消防施設】&#10;一人当たり面積グラフ枠">
          <a:extLst>
            <a:ext uri="{FF2B5EF4-FFF2-40B4-BE49-F238E27FC236}">
              <a16:creationId xmlns:a16="http://schemas.microsoft.com/office/drawing/2014/main" id="{00000000-0008-0000-0E00-0000F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63246</xdr:rowOff>
    </xdr:from>
    <xdr:to>
      <xdr:col>32</xdr:col>
      <xdr:colOff>186689</xdr:colOff>
      <xdr:row>85</xdr:row>
      <xdr:rowOff>88392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2160864" y="14465046"/>
          <a:ext cx="0" cy="19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92219</xdr:rowOff>
    </xdr:from>
    <xdr:ext cx="469744" cy="259045"/>
    <xdr:sp macro="" textlink="">
      <xdr:nvSpPr>
        <xdr:cNvPr id="498" name="【消防施設】&#10;一人当たり面積最小値テキスト">
          <a:extLst>
            <a:ext uri="{FF2B5EF4-FFF2-40B4-BE49-F238E27FC236}">
              <a16:creationId xmlns:a16="http://schemas.microsoft.com/office/drawing/2014/main" id="{00000000-0008-0000-0E00-0000F2010000}"/>
            </a:ext>
          </a:extLst>
        </xdr:cNvPr>
        <xdr:cNvSpPr txBox="1"/>
      </xdr:nvSpPr>
      <xdr:spPr>
        <a:xfrm>
          <a:off x="22250400"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88392</xdr:rowOff>
    </xdr:from>
    <xdr:to>
      <xdr:col>32</xdr:col>
      <xdr:colOff>276225</xdr:colOff>
      <xdr:row>85</xdr:row>
      <xdr:rowOff>88392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2072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9923</xdr:rowOff>
    </xdr:from>
    <xdr:ext cx="469744" cy="259045"/>
    <xdr:sp macro="" textlink="">
      <xdr:nvSpPr>
        <xdr:cNvPr id="500" name="【消防施設】&#10;一人当たり面積最大値テキスト">
          <a:extLst>
            <a:ext uri="{FF2B5EF4-FFF2-40B4-BE49-F238E27FC236}">
              <a16:creationId xmlns:a16="http://schemas.microsoft.com/office/drawing/2014/main" id="{00000000-0008-0000-0E00-0000F4010000}"/>
            </a:ext>
          </a:extLst>
        </xdr:cNvPr>
        <xdr:cNvSpPr txBox="1"/>
      </xdr:nvSpPr>
      <xdr:spPr>
        <a:xfrm>
          <a:off x="22250400" y="1424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84</xdr:row>
      <xdr:rowOff>63246</xdr:rowOff>
    </xdr:from>
    <xdr:to>
      <xdr:col>32</xdr:col>
      <xdr:colOff>276225</xdr:colOff>
      <xdr:row>84</xdr:row>
      <xdr:rowOff>63246</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22072600" y="144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72598</xdr:rowOff>
    </xdr:from>
    <xdr:ext cx="469744" cy="259045"/>
    <xdr:sp macro="" textlink="">
      <xdr:nvSpPr>
        <xdr:cNvPr id="502" name="【消防施設】&#10;一人当たり面積平均値テキスト">
          <a:extLst>
            <a:ext uri="{FF2B5EF4-FFF2-40B4-BE49-F238E27FC236}">
              <a16:creationId xmlns:a16="http://schemas.microsoft.com/office/drawing/2014/main" id="{00000000-0008-0000-0E00-0000F6010000}"/>
            </a:ext>
          </a:extLst>
        </xdr:cNvPr>
        <xdr:cNvSpPr txBox="1"/>
      </xdr:nvSpPr>
      <xdr:spPr>
        <a:xfrm>
          <a:off x="22250400" y="1447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94171</xdr:rowOff>
    </xdr:from>
    <xdr:to>
      <xdr:col>32</xdr:col>
      <xdr:colOff>238125</xdr:colOff>
      <xdr:row>85</xdr:row>
      <xdr:rowOff>24321</xdr:rowOff>
    </xdr:to>
    <xdr:sp macro="" textlink="">
      <xdr:nvSpPr>
        <xdr:cNvPr id="503" name="フローチャート : 判断 502">
          <a:extLst>
            <a:ext uri="{FF2B5EF4-FFF2-40B4-BE49-F238E27FC236}">
              <a16:creationId xmlns:a16="http://schemas.microsoft.com/office/drawing/2014/main" id="{00000000-0008-0000-0E00-0000F7010000}"/>
            </a:ext>
          </a:extLst>
        </xdr:cNvPr>
        <xdr:cNvSpPr/>
      </xdr:nvSpPr>
      <xdr:spPr>
        <a:xfrm>
          <a:off x="221107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41593</xdr:rowOff>
    </xdr:from>
    <xdr:to>
      <xdr:col>31</xdr:col>
      <xdr:colOff>85725</xdr:colOff>
      <xdr:row>84</xdr:row>
      <xdr:rowOff>143193</xdr:rowOff>
    </xdr:to>
    <xdr:sp macro="" textlink="">
      <xdr:nvSpPr>
        <xdr:cNvPr id="504" name="フローチャート : 判断 503">
          <a:extLst>
            <a:ext uri="{FF2B5EF4-FFF2-40B4-BE49-F238E27FC236}">
              <a16:creationId xmlns:a16="http://schemas.microsoft.com/office/drawing/2014/main" id="{00000000-0008-0000-0E00-0000F8010000}"/>
            </a:ext>
          </a:extLst>
        </xdr:cNvPr>
        <xdr:cNvSpPr/>
      </xdr:nvSpPr>
      <xdr:spPr>
        <a:xfrm>
          <a:off x="21272500" y="1444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134320</xdr:rowOff>
    </xdr:from>
    <xdr:ext cx="469744" cy="259045"/>
    <xdr:sp macro="" textlink="">
      <xdr:nvSpPr>
        <xdr:cNvPr id="505" name="n_1aveValue【消防施設】&#10;一人当たり面積">
          <a:extLst>
            <a:ext uri="{FF2B5EF4-FFF2-40B4-BE49-F238E27FC236}">
              <a16:creationId xmlns:a16="http://schemas.microsoft.com/office/drawing/2014/main" id="{00000000-0008-0000-0E00-0000F9010000}"/>
            </a:ext>
          </a:extLst>
        </xdr:cNvPr>
        <xdr:cNvSpPr txBox="1"/>
      </xdr:nvSpPr>
      <xdr:spPr>
        <a:xfrm>
          <a:off x="21075727" y="1453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57595</xdr:rowOff>
    </xdr:from>
    <xdr:to>
      <xdr:col>31</xdr:col>
      <xdr:colOff>85725</xdr:colOff>
      <xdr:row>78</xdr:row>
      <xdr:rowOff>159195</xdr:rowOff>
    </xdr:to>
    <xdr:sp macro="" textlink="">
      <xdr:nvSpPr>
        <xdr:cNvPr id="511" name="円/楕円 510">
          <a:extLst>
            <a:ext uri="{FF2B5EF4-FFF2-40B4-BE49-F238E27FC236}">
              <a16:creationId xmlns:a16="http://schemas.microsoft.com/office/drawing/2014/main" id="{00000000-0008-0000-0E00-0000FF010000}"/>
            </a:ext>
          </a:extLst>
        </xdr:cNvPr>
        <xdr:cNvSpPr/>
      </xdr:nvSpPr>
      <xdr:spPr>
        <a:xfrm>
          <a:off x="21272500" y="134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4272</xdr:rowOff>
    </xdr:from>
    <xdr:ext cx="469744" cy="259045"/>
    <xdr:sp macro="" textlink="">
      <xdr:nvSpPr>
        <xdr:cNvPr id="512" name="n_1mainValue【消防施設】&#10;一人当たり面積">
          <a:extLst>
            <a:ext uri="{FF2B5EF4-FFF2-40B4-BE49-F238E27FC236}">
              <a16:creationId xmlns:a16="http://schemas.microsoft.com/office/drawing/2014/main" id="{00000000-0008-0000-0E00-000000020000}"/>
            </a:ext>
          </a:extLst>
        </xdr:cNvPr>
        <xdr:cNvSpPr txBox="1"/>
      </xdr:nvSpPr>
      <xdr:spPr>
        <a:xfrm>
          <a:off x="21075727" y="132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6" name="【庁舎】&#10;有形固定資産減価償却率グラフ枠">
          <a:extLst>
            <a:ext uri="{FF2B5EF4-FFF2-40B4-BE49-F238E27FC236}">
              <a16:creationId xmlns:a16="http://schemas.microsoft.com/office/drawing/2014/main" id="{00000000-0008-0000-0E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38" name="【庁舎】&#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40" name="【庁舎】&#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42" name="【庁舎】&#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43" name="フローチャート : 判断 542">
          <a:extLst>
            <a:ext uri="{FF2B5EF4-FFF2-40B4-BE49-F238E27FC236}">
              <a16:creationId xmlns:a16="http://schemas.microsoft.com/office/drawing/2014/main" id="{00000000-0008-0000-0E00-00001F020000}"/>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44" name="フローチャート : 判断 543">
          <a:extLst>
            <a:ext uri="{FF2B5EF4-FFF2-40B4-BE49-F238E27FC236}">
              <a16:creationId xmlns:a16="http://schemas.microsoft.com/office/drawing/2014/main" id="{00000000-0008-0000-0E00-000020020000}"/>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545" name="n_1aveValue【庁舎】&#10;有形固定資産減価償却率">
          <a:extLst>
            <a:ext uri="{FF2B5EF4-FFF2-40B4-BE49-F238E27FC236}">
              <a16:creationId xmlns:a16="http://schemas.microsoft.com/office/drawing/2014/main" id="{00000000-0008-0000-0E00-000021020000}"/>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141605</xdr:rowOff>
    </xdr:from>
    <xdr:to>
      <xdr:col>22</xdr:col>
      <xdr:colOff>415925</xdr:colOff>
      <xdr:row>102</xdr:row>
      <xdr:rowOff>71755</xdr:rowOff>
    </xdr:to>
    <xdr:sp macro="" textlink="">
      <xdr:nvSpPr>
        <xdr:cNvPr id="551" name="円/楕円 550">
          <a:extLst>
            <a:ext uri="{FF2B5EF4-FFF2-40B4-BE49-F238E27FC236}">
              <a16:creationId xmlns:a16="http://schemas.microsoft.com/office/drawing/2014/main" id="{00000000-0008-0000-0E00-000027020000}"/>
            </a:ext>
          </a:extLst>
        </xdr:cNvPr>
        <xdr:cNvSpPr/>
      </xdr:nvSpPr>
      <xdr:spPr>
        <a:xfrm>
          <a:off x="15430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88282</xdr:rowOff>
    </xdr:from>
    <xdr:ext cx="405111" cy="259045"/>
    <xdr:sp macro="" textlink="">
      <xdr:nvSpPr>
        <xdr:cNvPr id="552" name="n_1mainValue【庁舎】&#10;有形固定資産減価償却率">
          <a:extLst>
            <a:ext uri="{FF2B5EF4-FFF2-40B4-BE49-F238E27FC236}">
              <a16:creationId xmlns:a16="http://schemas.microsoft.com/office/drawing/2014/main" id="{00000000-0008-0000-0E00-000028020000}"/>
            </a:ext>
          </a:extLst>
        </xdr:cNvPr>
        <xdr:cNvSpPr txBox="1"/>
      </xdr:nvSpPr>
      <xdr:spPr>
        <a:xfrm>
          <a:off x="15266043"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3" name="【庁舎】&#10;一人当たり面積グラフ枠">
          <a:extLst>
            <a:ext uri="{FF2B5EF4-FFF2-40B4-BE49-F238E27FC236}">
              <a16:creationId xmlns:a16="http://schemas.microsoft.com/office/drawing/2014/main" id="{00000000-0008-0000-0E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75" name="【庁舎】&#10;一人当たり面積最小値テキスト">
          <a:extLst>
            <a:ext uri="{FF2B5EF4-FFF2-40B4-BE49-F238E27FC236}">
              <a16:creationId xmlns:a16="http://schemas.microsoft.com/office/drawing/2014/main" id="{00000000-0008-0000-0E00-00003F020000}"/>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77" name="【庁舎】&#10;一人当たり面積最大値テキスト">
          <a:extLst>
            <a:ext uri="{FF2B5EF4-FFF2-40B4-BE49-F238E27FC236}">
              <a16:creationId xmlns:a16="http://schemas.microsoft.com/office/drawing/2014/main" id="{00000000-0008-0000-0E00-00004102000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79" name="【庁舎】&#10;一人当たり面積平均値テキスト">
          <a:extLst>
            <a:ext uri="{FF2B5EF4-FFF2-40B4-BE49-F238E27FC236}">
              <a16:creationId xmlns:a16="http://schemas.microsoft.com/office/drawing/2014/main" id="{00000000-0008-0000-0E00-000043020000}"/>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80" name="フローチャート : 判断 579">
          <a:extLst>
            <a:ext uri="{FF2B5EF4-FFF2-40B4-BE49-F238E27FC236}">
              <a16:creationId xmlns:a16="http://schemas.microsoft.com/office/drawing/2014/main" id="{00000000-0008-0000-0E00-000044020000}"/>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81" name="フローチャート : 判断 580">
          <a:extLst>
            <a:ext uri="{FF2B5EF4-FFF2-40B4-BE49-F238E27FC236}">
              <a16:creationId xmlns:a16="http://schemas.microsoft.com/office/drawing/2014/main" id="{00000000-0008-0000-0E00-00004502000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82" name="n_1aveValue【庁舎】&#10;一人当たり面積">
          <a:extLst>
            <a:ext uri="{FF2B5EF4-FFF2-40B4-BE49-F238E27FC236}">
              <a16:creationId xmlns:a16="http://schemas.microsoft.com/office/drawing/2014/main" id="{00000000-0008-0000-0E00-000046020000}"/>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10770</xdr:rowOff>
    </xdr:from>
    <xdr:to>
      <xdr:col>31</xdr:col>
      <xdr:colOff>85725</xdr:colOff>
      <xdr:row>107</xdr:row>
      <xdr:rowOff>112370</xdr:rowOff>
    </xdr:to>
    <xdr:sp macro="" textlink="">
      <xdr:nvSpPr>
        <xdr:cNvPr id="588" name="円/楕円 587">
          <a:extLst>
            <a:ext uri="{FF2B5EF4-FFF2-40B4-BE49-F238E27FC236}">
              <a16:creationId xmlns:a16="http://schemas.microsoft.com/office/drawing/2014/main" id="{00000000-0008-0000-0E00-00004C020000}"/>
            </a:ext>
          </a:extLst>
        </xdr:cNvPr>
        <xdr:cNvSpPr/>
      </xdr:nvSpPr>
      <xdr:spPr>
        <a:xfrm>
          <a:off x="21272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103497</xdr:rowOff>
    </xdr:from>
    <xdr:ext cx="469744" cy="259045"/>
    <xdr:sp macro="" textlink="">
      <xdr:nvSpPr>
        <xdr:cNvPr id="589" name="n_1mainValue【庁舎】&#10;一人当たり面積">
          <a:extLst>
            <a:ext uri="{FF2B5EF4-FFF2-40B4-BE49-F238E27FC236}">
              <a16:creationId xmlns:a16="http://schemas.microsoft.com/office/drawing/2014/main" id="{00000000-0008-0000-0E00-00004D020000}"/>
            </a:ext>
          </a:extLst>
        </xdr:cNvPr>
        <xdr:cNvSpPr txBox="1"/>
      </xdr:nvSpPr>
      <xdr:spPr>
        <a:xfrm>
          <a:off x="210757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有形固定資産減価償却率については、多くの施設で類似団体平均を下回っている。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しかし、庁舎や消防施設においては、類似団体を大きく上回っており、早急な更新が必要となっている。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また、、一人当たり面積については、類似団体を下回っており、規模の適正化については今後検討の必要がある。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chemeClr val="dk1"/>
              </a:solidFill>
              <a:latin typeface="+mn-lt"/>
              <a:ea typeface="+mn-ea"/>
              <a:cs typeface="+mn-cs"/>
            </a:rPr>
            <a:t>　</a:t>
          </a:r>
          <a:r>
            <a:rPr lang="ja-JP" altLang="ja-JP" sz="1100">
              <a:solidFill>
                <a:schemeClr val="dk1"/>
              </a:solidFill>
              <a:latin typeface="+mn-lt"/>
              <a:ea typeface="+mn-ea"/>
              <a:cs typeface="+mn-cs"/>
            </a:rPr>
            <a:t>人口の減少や全国平均を上回る高齢化率に加え、農業以外の中心となる産業がないこと等により、財政基盤が弱く、</a:t>
          </a:r>
          <a:r>
            <a:rPr lang="ja-JP" altLang="en-US" sz="1100">
              <a:solidFill>
                <a:schemeClr val="dk1"/>
              </a:solidFill>
              <a:latin typeface="+mn-lt"/>
              <a:ea typeface="+mn-ea"/>
              <a:cs typeface="+mn-cs"/>
            </a:rPr>
            <a:t>低い財政力指数となっている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今後も歳出の徹底的な見直し等による削減、定員管理、町税等の徴収強化等の取り組みを通じて、財政基盤の強化に努める。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153162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5158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153162</xdr:rowOff>
    </xdr:from>
    <xdr:to>
      <xdr:col>6</xdr:col>
      <xdr:colOff>0</xdr:colOff>
      <xdr:row>43</xdr:row>
      <xdr:rowOff>162814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162814</xdr:rowOff>
    </xdr:from>
    <xdr:to>
      <xdr:col>4</xdr:col>
      <xdr:colOff>482600</xdr:colOff>
      <xdr:row>43</xdr:row>
      <xdr:rowOff>162814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162814</xdr:rowOff>
    </xdr:from>
    <xdr:to>
      <xdr:col>3</xdr:col>
      <xdr:colOff>279400</xdr:colOff>
      <xdr:row>43</xdr:row>
      <xdr:rowOff>162814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109237</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102362</xdr:rowOff>
    </xdr:from>
    <xdr:to>
      <xdr:col>6</xdr:col>
      <xdr:colOff>50800</xdr:colOff>
      <xdr:row>44</xdr:row>
      <xdr:rowOff>32512</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42689</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112014</xdr:rowOff>
    </xdr:from>
    <xdr:to>
      <xdr:col>4</xdr:col>
      <xdr:colOff>533400</xdr:colOff>
      <xdr:row>44</xdr:row>
      <xdr:rowOff>42164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26941</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112014</xdr:rowOff>
    </xdr:from>
    <xdr:to>
      <xdr:col>3</xdr:col>
      <xdr:colOff>330200</xdr:colOff>
      <xdr:row>44</xdr:row>
      <xdr:rowOff>42164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26941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112014</xdr:rowOff>
    </xdr:from>
    <xdr:to>
      <xdr:col>2</xdr:col>
      <xdr:colOff>127000</xdr:colOff>
      <xdr:row>44</xdr:row>
      <xdr:rowOff>42164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26941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mn-lt"/>
              <a:ea typeface="+mn-ea"/>
              <a:cs typeface="+mn-cs"/>
            </a:rPr>
            <a:t>　人口減少等により</a:t>
          </a:r>
          <a:r>
            <a:rPr lang="ja-JP" altLang="ja-JP" sz="1100">
              <a:solidFill>
                <a:sysClr val="windowText" lastClr="000000"/>
              </a:solidFill>
              <a:latin typeface="+mn-lt"/>
              <a:ea typeface="+mn-ea"/>
              <a:cs typeface="+mn-cs"/>
            </a:rPr>
            <a:t>普通交付税</a:t>
          </a:r>
          <a:r>
            <a:rPr lang="ja-JP" altLang="en-US" sz="1100">
              <a:solidFill>
                <a:sysClr val="windowText" lastClr="000000"/>
              </a:solidFill>
              <a:latin typeface="+mn-lt"/>
              <a:ea typeface="+mn-ea"/>
              <a:cs typeface="+mn-cs"/>
            </a:rPr>
            <a:t>が減少傾向にある中、</a:t>
          </a:r>
          <a:r>
            <a:rPr lang="ja-JP" altLang="ja-JP" sz="1100">
              <a:solidFill>
                <a:sysClr val="windowText" lastClr="000000"/>
              </a:solidFill>
              <a:latin typeface="+mn-lt"/>
              <a:ea typeface="+mn-ea"/>
              <a:cs typeface="+mn-cs"/>
            </a:rPr>
            <a:t>経常的な経費のうち、扶助費など義務的経費</a:t>
          </a:r>
          <a:r>
            <a:rPr lang="ja-JP" altLang="en-US" sz="1100">
              <a:solidFill>
                <a:sysClr val="windowText" lastClr="000000"/>
              </a:solidFill>
              <a:latin typeface="+mn-lt"/>
              <a:ea typeface="+mn-ea"/>
              <a:cs typeface="+mn-cs"/>
            </a:rPr>
            <a:t>等が</a:t>
          </a:r>
          <a:r>
            <a:rPr lang="ja-JP" altLang="ja-JP" sz="1100">
              <a:solidFill>
                <a:sysClr val="windowText" lastClr="000000"/>
              </a:solidFill>
              <a:latin typeface="+mn-lt"/>
              <a:ea typeface="+mn-ea"/>
              <a:cs typeface="+mn-cs"/>
            </a:rPr>
            <a:t>増加し、結果、平成</a:t>
          </a:r>
          <a:r>
            <a:rPr lang="en-US" altLang="ja-JP" sz="1100">
              <a:solidFill>
                <a:sysClr val="windowText" lastClr="000000"/>
              </a:solidFill>
              <a:latin typeface="+mn-lt"/>
              <a:ea typeface="+mn-ea"/>
              <a:cs typeface="+mn-cs"/>
            </a:rPr>
            <a:t>27</a:t>
          </a:r>
          <a:r>
            <a:rPr lang="ja-JP" altLang="ja-JP" sz="1100">
              <a:solidFill>
                <a:sysClr val="windowText" lastClr="000000"/>
              </a:solidFill>
              <a:latin typeface="+mn-lt"/>
              <a:ea typeface="+mn-ea"/>
              <a:cs typeface="+mn-cs"/>
            </a:rPr>
            <a:t>年度から</a:t>
          </a:r>
          <a:r>
            <a:rPr lang="en-US" altLang="ja-JP" sz="1100">
              <a:solidFill>
                <a:sysClr val="windowText" lastClr="000000"/>
              </a:solidFill>
              <a:latin typeface="+mn-lt"/>
              <a:ea typeface="+mn-ea"/>
              <a:cs typeface="+mn-cs"/>
            </a:rPr>
            <a:t>0.5</a:t>
          </a:r>
          <a:r>
            <a:rPr lang="ja-JP" altLang="ja-JP" sz="1100">
              <a:solidFill>
                <a:sysClr val="windowText" lastClr="000000"/>
              </a:solidFill>
              <a:latin typeface="+mn-lt"/>
              <a:ea typeface="+mn-ea"/>
              <a:cs typeface="+mn-cs"/>
            </a:rPr>
            <a:t>ポイント</a:t>
          </a:r>
          <a:r>
            <a:rPr lang="ja-JP" altLang="en-US" sz="1100">
              <a:solidFill>
                <a:sysClr val="windowText" lastClr="000000"/>
              </a:solidFill>
              <a:latin typeface="+mn-lt"/>
              <a:ea typeface="+mn-ea"/>
              <a:cs typeface="+mn-cs"/>
            </a:rPr>
            <a:t>上がった</a:t>
          </a:r>
          <a:r>
            <a:rPr lang="ja-JP" altLang="ja-JP"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a:p>
          <a:r>
            <a:rPr lang="ja-JP" altLang="en-US"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今後も、財政の硬直化が慢性化して、極めて厳しい状況が続くと見込まれるため、事務事業の見直しを更に進めるとともに経常経費の削減に努める必要がある。</a:t>
          </a:r>
          <a:endParaRPr lang="en-US" altLang="ja-JP" sz="1100">
            <a:solidFill>
              <a:sysClr val="windowText" lastClr="000000"/>
            </a:solidFill>
            <a:latin typeface="+mn-lt"/>
            <a:ea typeface="+mn-ea"/>
            <a:cs typeface="+mn-cs"/>
          </a:endParaRPr>
        </a:p>
        <a:p>
          <a:r>
            <a:rPr lang="ja-JP" altLang="ja-JP" sz="1100">
              <a:solidFill>
                <a:sysClr val="windowText" lastClr="000000"/>
              </a:solidFill>
              <a:latin typeface="+mn-lt"/>
              <a:ea typeface="+mn-ea"/>
              <a:cs typeface="+mn-cs"/>
            </a:rPr>
            <a:t>類似団体の平均値よりも上回っているのは、物件費の内臨時職員賃金、扶助費、特別会計への繰出金及び一部事務組合に対する負担金などの比率が高いため。</a:t>
          </a:r>
          <a:endParaRPr kumimoji="1" lang="ja-JP" altLang="ja-JP" sz="1100">
            <a:solidFill>
              <a:sysClr val="windowText" lastClr="000000"/>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89444</xdr:rowOff>
    </xdr:from>
    <xdr:to>
      <xdr:col>7</xdr:col>
      <xdr:colOff>152400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40514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89444</xdr:rowOff>
    </xdr:from>
    <xdr:to>
      <xdr:col>6</xdr:col>
      <xdr:colOff>0</xdr:colOff>
      <xdr:row>66</xdr:row>
      <xdr:rowOff>103233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051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44631</xdr:rowOff>
    </xdr:from>
    <xdr:to>
      <xdr:col>4</xdr:col>
      <xdr:colOff>482600</xdr:colOff>
      <xdr:row>66</xdr:row>
      <xdr:rowOff>103233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6033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44631</xdr:rowOff>
    </xdr:from>
    <xdr:to>
      <xdr:col>3</xdr:col>
      <xdr:colOff>279400</xdr:colOff>
      <xdr:row>66</xdr:row>
      <xdr:rowOff>72209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603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90005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86558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55880</xdr:rowOff>
    </xdr:from>
    <xdr:to>
      <xdr:col>7</xdr:col>
      <xdr:colOff>203200</xdr:colOff>
      <xdr:row>66</xdr:row>
      <xdr:rowOff>157480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27957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38644</xdr:rowOff>
    </xdr:from>
    <xdr:to>
      <xdr:col>6</xdr:col>
      <xdr:colOff>50800</xdr:colOff>
      <xdr:row>66</xdr:row>
      <xdr:rowOff>140244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125021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52433</xdr:rowOff>
    </xdr:from>
    <xdr:to>
      <xdr:col>4</xdr:col>
      <xdr:colOff>533400</xdr:colOff>
      <xdr:row>66</xdr:row>
      <xdr:rowOff>154033</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138810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165281</xdr:rowOff>
    </xdr:from>
    <xdr:to>
      <xdr:col>3</xdr:col>
      <xdr:colOff>330200</xdr:colOff>
      <xdr:row>66</xdr:row>
      <xdr:rowOff>95431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80208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21409</xdr:rowOff>
    </xdr:from>
    <xdr:to>
      <xdr:col>2</xdr:col>
      <xdr:colOff>127000</xdr:colOff>
      <xdr:row>66</xdr:row>
      <xdr:rowOff>123009</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107786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類似団体と比較して、</a:t>
          </a:r>
          <a:r>
            <a:rPr lang="ja-JP" altLang="en-US" sz="1100">
              <a:solidFill>
                <a:schemeClr val="dk1"/>
              </a:solidFill>
              <a:latin typeface="+mn-lt"/>
              <a:ea typeface="+mn-ea"/>
              <a:cs typeface="+mn-cs"/>
            </a:rPr>
            <a:t>大きく</a:t>
          </a:r>
          <a:r>
            <a:rPr lang="ja-JP" altLang="ja-JP" sz="1100">
              <a:solidFill>
                <a:schemeClr val="dk1"/>
              </a:solidFill>
              <a:latin typeface="+mn-lt"/>
              <a:ea typeface="+mn-ea"/>
              <a:cs typeface="+mn-cs"/>
            </a:rPr>
            <a:t>下回っている。</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は人件費で、職員数が類似団体の平均よりも低いためである。一部事務組合の人件費・物件費に充てる負担金、公営事業会計の人件費・物件費等に充てる繰出金といった費用を合計した場合でも、人口</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人あたりの金額は類似団体平均より低いが、これらの経費についても増加しないよう抑制していく必要がある。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112864</xdr:rowOff>
    </xdr:from>
    <xdr:to>
      <xdr:col>7</xdr:col>
      <xdr:colOff>152400</xdr:colOff>
      <xdr:row>81</xdr:row>
      <xdr:rowOff>123216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00314"/>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105752</xdr:rowOff>
    </xdr:from>
    <xdr:to>
      <xdr:col>6</xdr:col>
      <xdr:colOff>0</xdr:colOff>
      <xdr:row>81</xdr:row>
      <xdr:rowOff>112864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3202"/>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100882</xdr:rowOff>
    </xdr:from>
    <xdr:to>
      <xdr:col>4</xdr:col>
      <xdr:colOff>482600</xdr:colOff>
      <xdr:row>81</xdr:row>
      <xdr:rowOff>105752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88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23536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86962</xdr:rowOff>
    </xdr:from>
    <xdr:to>
      <xdr:col>3</xdr:col>
      <xdr:colOff>279400</xdr:colOff>
      <xdr:row>81</xdr:row>
      <xdr:rowOff>100882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74412"/>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4790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168019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5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72416</xdr:rowOff>
    </xdr:from>
    <xdr:to>
      <xdr:col>7</xdr:col>
      <xdr:colOff>203200</xdr:colOff>
      <xdr:row>82</xdr:row>
      <xdr:rowOff>2566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39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165143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232,759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62064</xdr:rowOff>
    </xdr:from>
    <xdr:to>
      <xdr:col>6</xdr:col>
      <xdr:colOff>50800</xdr:colOff>
      <xdr:row>81</xdr:row>
      <xdr:rowOff>163664</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3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2391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1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54952</xdr:rowOff>
    </xdr:from>
    <xdr:to>
      <xdr:col>4</xdr:col>
      <xdr:colOff>533400</xdr:colOff>
      <xdr:row>81</xdr:row>
      <xdr:rowOff>156552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39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166729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1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50082</xdr:rowOff>
    </xdr:from>
    <xdr:to>
      <xdr:col>3</xdr:col>
      <xdr:colOff>330200</xdr:colOff>
      <xdr:row>81</xdr:row>
      <xdr:rowOff>151682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3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161859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36162</xdr:rowOff>
    </xdr:from>
    <xdr:to>
      <xdr:col>2</xdr:col>
      <xdr:colOff>127000</xdr:colOff>
      <xdr:row>81</xdr:row>
      <xdr:rowOff>137762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9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147939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年度については、</a:t>
          </a:r>
          <a:r>
            <a:rPr lang="ja-JP" altLang="ja-JP" sz="1100" b="0" i="0" baseline="0">
              <a:solidFill>
                <a:schemeClr val="dk1"/>
              </a:solidFill>
              <a:latin typeface="+mn-lt"/>
              <a:ea typeface="+mn-ea"/>
              <a:cs typeface="+mn-cs"/>
            </a:rPr>
            <a:t>国家公務員の給与改定特例法による措置に伴い上昇していたが、</a:t>
          </a:r>
          <a:r>
            <a:rPr lang="ja-JP" altLang="en-US" sz="1100" b="0" i="0" baseline="0">
              <a:solidFill>
                <a:schemeClr val="dk1"/>
              </a:solidFill>
              <a:latin typeface="+mn-lt"/>
              <a:ea typeface="+mn-ea"/>
              <a:cs typeface="+mn-cs"/>
            </a:rPr>
            <a:t>それ以降は</a:t>
          </a:r>
          <a:r>
            <a:rPr lang="ja-JP" altLang="ja-JP" sz="1100" b="0" i="0" baseline="0">
              <a:solidFill>
                <a:schemeClr val="dk1"/>
              </a:solidFill>
              <a:latin typeface="+mn-lt"/>
              <a:ea typeface="+mn-ea"/>
              <a:cs typeface="+mn-cs"/>
            </a:rPr>
            <a:t>類似団体平均を若干下回る状況にある。</a:t>
          </a:r>
          <a:endParaRPr lang="en-US" altLang="ja-JP" sz="1100" b="0" i="0" baseline="0">
            <a:solidFill>
              <a:schemeClr val="dk1"/>
            </a:solidFill>
            <a:latin typeface="+mn-lt"/>
            <a:ea typeface="+mn-ea"/>
            <a:cs typeface="+mn-cs"/>
          </a:endParaRPr>
        </a:p>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国における給与制度改革の動向を踏まえ、近隣町、人事院勧告、地域民間企業の給与差等を勘案しながら給料、職員手当の適正化を図る必要がある。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12446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808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41402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808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85</xdr:row>
      <xdr:rowOff>46228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146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46228</xdr:rowOff>
    </xdr:from>
    <xdr:to>
      <xdr:col>21</xdr:col>
      <xdr:colOff>0</xdr:colOff>
      <xdr:row>87</xdr:row>
      <xdr:rowOff>31496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1947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101109</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124985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149623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102379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3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166878</xdr:rowOff>
    </xdr:from>
    <xdr:to>
      <xdr:col>21</xdr:col>
      <xdr:colOff>50800</xdr:colOff>
      <xdr:row>85</xdr:row>
      <xdr:rowOff>97028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107205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33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市町村合併を行っていないこと、また、</a:t>
          </a:r>
          <a:r>
            <a:rPr lang="ja-JP" altLang="ja-JP" sz="1100">
              <a:solidFill>
                <a:schemeClr val="dk1"/>
              </a:solidFill>
              <a:latin typeface="+mn-lt"/>
              <a:ea typeface="+mn-ea"/>
              <a:cs typeface="+mn-cs"/>
            </a:rPr>
            <a:t>平成初期に行った新規採用の抑制により、類似団体平均を下回っている。現在は退職職員の補充で新規採用を行っているので</a:t>
          </a:r>
          <a:r>
            <a:rPr lang="ja-JP" altLang="en-US" sz="1100">
              <a:solidFill>
                <a:schemeClr val="dk1"/>
              </a:solidFill>
              <a:latin typeface="+mn-lt"/>
              <a:ea typeface="+mn-ea"/>
              <a:cs typeface="+mn-cs"/>
            </a:rPr>
            <a:t>、８０人強</a:t>
          </a:r>
          <a:r>
            <a:rPr lang="ja-JP" altLang="ja-JP" sz="1100">
              <a:solidFill>
                <a:schemeClr val="dk1"/>
              </a:solidFill>
              <a:latin typeface="+mn-lt"/>
              <a:ea typeface="+mn-ea"/>
              <a:cs typeface="+mn-cs"/>
            </a:rPr>
            <a:t>で推移している。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しかし、採用抑制により職員の年齢構成に偏りがでているので、今後は住民サービスを低下させることないよう、計画的な採用を行い、適正な定員管理に努める。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123851</xdr:rowOff>
    </xdr:from>
    <xdr:to>
      <xdr:col>24</xdr:col>
      <xdr:colOff>558800</xdr:colOff>
      <xdr:row>60</xdr:row>
      <xdr:rowOff>128918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10851"/>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123851</xdr:rowOff>
    </xdr:from>
    <xdr:to>
      <xdr:col>23</xdr:col>
      <xdr:colOff>406400</xdr:colOff>
      <xdr:row>60</xdr:row>
      <xdr:rowOff>133020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41085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123609</xdr:rowOff>
    </xdr:from>
    <xdr:to>
      <xdr:col>22</xdr:col>
      <xdr:colOff>203200</xdr:colOff>
      <xdr:row>60</xdr:row>
      <xdr:rowOff>133020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10609"/>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22724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111544</xdr:rowOff>
    </xdr:from>
    <xdr:to>
      <xdr:col>21</xdr:col>
      <xdr:colOff>0</xdr:colOff>
      <xdr:row>60</xdr:row>
      <xdr:rowOff>123609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9854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11383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8247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78118</xdr:rowOff>
    </xdr:from>
    <xdr:to>
      <xdr:col>24</xdr:col>
      <xdr:colOff>609600</xdr:colOff>
      <xdr:row>61</xdr:row>
      <xdr:rowOff>8268</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94645</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2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73051</xdr:rowOff>
    </xdr:from>
    <xdr:to>
      <xdr:col>23</xdr:col>
      <xdr:colOff>457200</xdr:colOff>
      <xdr:row>61</xdr:row>
      <xdr:rowOff>3201</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13378</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12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82220</xdr:rowOff>
    </xdr:from>
    <xdr:to>
      <xdr:col>22</xdr:col>
      <xdr:colOff>254000</xdr:colOff>
      <xdr:row>61</xdr:row>
      <xdr:rowOff>12370</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22547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1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72809</xdr:rowOff>
    </xdr:from>
    <xdr:to>
      <xdr:col>21</xdr:col>
      <xdr:colOff>50800</xdr:colOff>
      <xdr:row>61</xdr:row>
      <xdr:rowOff>2959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13136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12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60744</xdr:rowOff>
    </xdr:from>
    <xdr:to>
      <xdr:col>19</xdr:col>
      <xdr:colOff>533400</xdr:colOff>
      <xdr:row>60</xdr:row>
      <xdr:rowOff>162344</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3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11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類似団体平均より高い状況にある。要因としては、</a:t>
          </a:r>
          <a:r>
            <a:rPr lang="ja-JP" altLang="en-US" sz="1100">
              <a:solidFill>
                <a:schemeClr val="dk1"/>
              </a:solidFill>
              <a:latin typeface="+mn-lt"/>
              <a:ea typeface="+mn-ea"/>
              <a:cs typeface="+mn-cs"/>
            </a:rPr>
            <a:t>近年行ってきた大規模工事に</a:t>
          </a:r>
          <a:r>
            <a:rPr lang="ja-JP" altLang="ja-JP" sz="1100">
              <a:solidFill>
                <a:schemeClr val="dk1"/>
              </a:solidFill>
              <a:latin typeface="+mn-lt"/>
              <a:ea typeface="+mn-ea"/>
              <a:cs typeface="+mn-cs"/>
            </a:rPr>
            <a:t>係る起債の償還及び下水道事業に係る元利償還金がピークを迎えているためと思われる。</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今後も緊急度・住民ニーズを的確に把握した事業の採択により、新規発行の抑制に努めていく。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107442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23595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35052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2214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83312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2214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107442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56642</xdr:rowOff>
    </xdr:from>
    <xdr:to>
      <xdr:col>24</xdr:col>
      <xdr:colOff>609600</xdr:colOff>
      <xdr:row>42</xdr:row>
      <xdr:rowOff>158242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28719</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56642</xdr:rowOff>
    </xdr:from>
    <xdr:to>
      <xdr:col>19</xdr:col>
      <xdr:colOff>533400</xdr:colOff>
      <xdr:row>42</xdr:row>
      <xdr:rowOff>158242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143019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をピークに、</a:t>
          </a:r>
          <a:r>
            <a:rPr lang="ja-JP" altLang="ja-JP" sz="1100">
              <a:solidFill>
                <a:schemeClr val="dk1"/>
              </a:solidFill>
              <a:latin typeface="+mn-lt"/>
              <a:ea typeface="+mn-ea"/>
              <a:cs typeface="+mn-cs"/>
            </a:rPr>
            <a:t>減少</a:t>
          </a:r>
          <a:r>
            <a:rPr lang="ja-JP" altLang="en-US" sz="1100">
              <a:solidFill>
                <a:schemeClr val="dk1"/>
              </a:solidFill>
              <a:latin typeface="+mn-lt"/>
              <a:ea typeface="+mn-ea"/>
              <a:cs typeface="+mn-cs"/>
            </a:rPr>
            <a:t>傾向に転じているが、類似団体と比較するといまだ高い状況にある</a:t>
          </a:r>
          <a:r>
            <a:rPr lang="ja-JP" altLang="ja-JP" sz="1100">
              <a:solidFill>
                <a:schemeClr val="dk1"/>
              </a:solidFill>
              <a:latin typeface="+mn-lt"/>
              <a:ea typeface="+mn-ea"/>
              <a:cs typeface="+mn-cs"/>
            </a:rPr>
            <a:t>。要因としては、近年の起債抑制と平成２７年度</a:t>
          </a:r>
          <a:r>
            <a:rPr lang="ja-JP" altLang="en-US" sz="1100">
              <a:solidFill>
                <a:schemeClr val="dk1"/>
              </a:solidFill>
              <a:latin typeface="+mn-lt"/>
              <a:ea typeface="+mn-ea"/>
              <a:cs typeface="+mn-cs"/>
            </a:rPr>
            <a:t>から</a:t>
          </a:r>
          <a:r>
            <a:rPr lang="ja-JP" altLang="ja-JP" sz="1100">
              <a:solidFill>
                <a:schemeClr val="dk1"/>
              </a:solidFill>
              <a:latin typeface="+mn-lt"/>
              <a:ea typeface="+mn-ea"/>
              <a:cs typeface="+mn-cs"/>
            </a:rPr>
            <a:t>起債償還のピークを迎えたため</a:t>
          </a:r>
          <a:r>
            <a:rPr lang="ja-JP" altLang="en-US" sz="1100">
              <a:solidFill>
                <a:schemeClr val="dk1"/>
              </a:solidFill>
              <a:latin typeface="+mn-lt"/>
              <a:ea typeface="+mn-ea"/>
              <a:cs typeface="+mn-cs"/>
            </a:rPr>
            <a:t>、元金償還が多く、起債償還残高が減少したもの</a:t>
          </a:r>
          <a:r>
            <a:rPr lang="ja-JP" altLang="ja-JP" sz="1100">
              <a:solidFill>
                <a:schemeClr val="dk1"/>
              </a:solidFill>
              <a:latin typeface="+mn-lt"/>
              <a:ea typeface="+mn-ea"/>
              <a:cs typeface="+mn-cs"/>
            </a:rPr>
            <a:t>と思われる。</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今後も公債費等の義務的経費の削減を中心とする行財政改革を進め、財政の健全化に努める。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77258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49335</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64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21</xdr:row>
      <xdr:rowOff>77258</xdr:rowOff>
    </xdr:from>
    <xdr:to>
      <xdr:col>24</xdr:col>
      <xdr:colOff>647700</xdr:colOff>
      <xdr:row>21</xdr:row>
      <xdr:rowOff>77258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47484</xdr:rowOff>
    </xdr:from>
    <xdr:to>
      <xdr:col>24</xdr:col>
      <xdr:colOff>558800</xdr:colOff>
      <xdr:row>20</xdr:row>
      <xdr:rowOff>98566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305034"/>
          <a:ext cx="838200" cy="2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98566</xdr:rowOff>
    </xdr:from>
    <xdr:to>
      <xdr:col>23</xdr:col>
      <xdr:colOff>406400</xdr:colOff>
      <xdr:row>22</xdr:row>
      <xdr:rowOff>65334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3527566"/>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46567</xdr:rowOff>
    </xdr:from>
    <xdr:to>
      <xdr:col>22</xdr:col>
      <xdr:colOff>203200</xdr:colOff>
      <xdr:row>22</xdr:row>
      <xdr:rowOff>65334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3818467"/>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85302</xdr:rowOff>
    </xdr:from>
    <xdr:to>
      <xdr:col>21</xdr:col>
      <xdr:colOff>0</xdr:colOff>
      <xdr:row>22</xdr:row>
      <xdr:rowOff>46567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368575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167428</xdr:rowOff>
    </xdr:from>
    <xdr:to>
      <xdr:col>19</xdr:col>
      <xdr:colOff>533400</xdr:colOff>
      <xdr:row>14</xdr:row>
      <xdr:rowOff>97578</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107755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168134</xdr:rowOff>
    </xdr:from>
    <xdr:to>
      <xdr:col>24</xdr:col>
      <xdr:colOff>609600</xdr:colOff>
      <xdr:row>19</xdr:row>
      <xdr:rowOff>98284</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140211</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22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47766</xdr:rowOff>
    </xdr:from>
    <xdr:to>
      <xdr:col>23</xdr:col>
      <xdr:colOff>457200</xdr:colOff>
      <xdr:row>20</xdr:row>
      <xdr:rowOff>149366</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3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134143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56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14534</xdr:rowOff>
    </xdr:from>
    <xdr:to>
      <xdr:col>22</xdr:col>
      <xdr:colOff>254000</xdr:colOff>
      <xdr:row>22</xdr:row>
      <xdr:rowOff>116134</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3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100911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87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167217</xdr:rowOff>
    </xdr:from>
    <xdr:to>
      <xdr:col>21</xdr:col>
      <xdr:colOff>50800</xdr:colOff>
      <xdr:row>22</xdr:row>
      <xdr:rowOff>97367</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82144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34502</xdr:rowOff>
    </xdr:from>
    <xdr:to>
      <xdr:col>19</xdr:col>
      <xdr:colOff>533400</xdr:colOff>
      <xdr:row>21</xdr:row>
      <xdr:rowOff>136102</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3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120879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72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類似団体と比較すると、人件費に係る経常収支比率は低くなっている。要因として人口千人当たりの職員数が類似団体平均よりも低いため</a:t>
          </a:r>
          <a:r>
            <a:rPr lang="ja-JP" altLang="en-US" sz="1100">
              <a:solidFill>
                <a:schemeClr val="dk1"/>
              </a:solidFill>
              <a:latin typeface="+mn-lt"/>
              <a:ea typeface="+mn-ea"/>
              <a:cs typeface="+mn-cs"/>
            </a:rPr>
            <a:t>と思われる</a:t>
          </a:r>
          <a:r>
            <a:rPr lang="ja-JP" altLang="ja-JP" sz="1100">
              <a:solidFill>
                <a:schemeClr val="dk1"/>
              </a:solidFill>
              <a:latin typeface="+mn-lt"/>
              <a:ea typeface="+mn-ea"/>
              <a:cs typeface="+mn-cs"/>
            </a:rPr>
            <a:t>。また、一部事務組合、公営事業会計の人件費に充てる負担金繰出金を含めても類似団体平均よりも低いが、今後も人件費を含めたこれらの経費について、抑制していく必要がある。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物件費に係る経常収支比率は類似団体平均程度が続いている。情報通信基盤施設整備に伴う管理費等</a:t>
          </a:r>
          <a:r>
            <a:rPr lang="ja-JP" altLang="en-US" sz="1100" b="0" i="0" baseline="0">
              <a:solidFill>
                <a:schemeClr val="dk1"/>
              </a:solidFill>
              <a:latin typeface="+mn-lt"/>
              <a:ea typeface="+mn-ea"/>
              <a:cs typeface="+mn-cs"/>
            </a:rPr>
            <a:t>施設管理費や</a:t>
          </a:r>
          <a:r>
            <a:rPr lang="ja-JP" altLang="ja-JP" sz="1100" b="0" i="0" baseline="0">
              <a:solidFill>
                <a:schemeClr val="dk1"/>
              </a:solidFill>
              <a:latin typeface="+mn-lt"/>
              <a:ea typeface="+mn-ea"/>
              <a:cs typeface="+mn-cs"/>
            </a:rPr>
            <a:t>人員不足等により臨時職員にかかる経費が多くかかっている。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行革等により物件費の抑制に努めるほか、公共施設総合管理計画等を策定し、公共施設を適正な規模に見直し、物件費の抑制を図る必要がある。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85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8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扶助費に係る経常収支比率は類似団体よりも高くなっている</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主な要因としては、乳幼児、児童生徒、高校生に係る医療費の扶助を行っていることと、保育園が町内に三園あり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多額の経費負担があることなどによる。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628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その他に係る経常収支比率が類似団体平均を</a:t>
          </a:r>
          <a:r>
            <a:rPr lang="ja-JP" altLang="en-US" sz="1100" b="0" i="0" baseline="0">
              <a:solidFill>
                <a:schemeClr val="dk1"/>
              </a:solidFill>
              <a:latin typeface="+mn-lt"/>
              <a:ea typeface="+mn-ea"/>
              <a:cs typeface="+mn-cs"/>
            </a:rPr>
            <a:t>大きく</a:t>
          </a:r>
          <a:r>
            <a:rPr lang="ja-JP" altLang="ja-JP" sz="1100" b="0" i="0" baseline="0">
              <a:solidFill>
                <a:schemeClr val="dk1"/>
              </a:solidFill>
              <a:latin typeface="+mn-lt"/>
              <a:ea typeface="+mn-ea"/>
              <a:cs typeface="+mn-cs"/>
            </a:rPr>
            <a:t>上回っているのは、繰出金の増加が主な要因である。社会保障関係の特別会計（国保特別会計、介護保険特別会計等）への繰出が増加傾向にあると共に、下水道施設の企業債償還金や維持管理費が増加し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下水道事業については経費を節減するとともに、独立採算の原則に立ち返った料金の値上げによる健全化などにより、普通会計の負担額を減らしていくよう努める。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33274</xdr:rowOff>
    </xdr:from>
    <xdr:to>
      <xdr:col>24</xdr:col>
      <xdr:colOff>31750</xdr:colOff>
      <xdr:row>59</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1488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56134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162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14986</xdr:rowOff>
    </xdr:from>
    <xdr:to>
      <xdr:col>21</xdr:col>
      <xdr:colOff>361950</xdr:colOff>
      <xdr:row>59</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130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136144</xdr:rowOff>
    </xdr:from>
    <xdr:to>
      <xdr:col>20</xdr:col>
      <xdr:colOff>158750</xdr:colOff>
      <xdr:row>59</xdr:row>
      <xdr:rowOff>14986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80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153924</xdr:rowOff>
    </xdr:from>
    <xdr:to>
      <xdr:col>24</xdr:col>
      <xdr:colOff>82550</xdr:colOff>
      <xdr:row>59</xdr:row>
      <xdr:rowOff>84074</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126001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5334</xdr:rowOff>
    </xdr:from>
    <xdr:to>
      <xdr:col>22</xdr:col>
      <xdr:colOff>615950</xdr:colOff>
      <xdr:row>59</xdr:row>
      <xdr:rowOff>106934</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91711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135636</xdr:rowOff>
    </xdr:from>
    <xdr:to>
      <xdr:col>20</xdr:col>
      <xdr:colOff>209550</xdr:colOff>
      <xdr:row>59</xdr:row>
      <xdr:rowOff>65786</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50563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85344</xdr:rowOff>
    </xdr:from>
    <xdr:to>
      <xdr:col>19</xdr:col>
      <xdr:colOff>6350</xdr:colOff>
      <xdr:row>59</xdr:row>
      <xdr:rowOff>15494</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271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補助費に係る経常収支比率は平成17年度から各種負担金、補助金交付全般について見直しを行っているため、近年は類似団体平均程度が続いている。</a:t>
          </a:r>
          <a:endParaRPr lang="en-US" altLang="ja-JP" sz="1100" b="0" i="0" baseline="0">
            <a:solidFill>
              <a:schemeClr val="dk1"/>
            </a:solidFill>
            <a:latin typeface="+mn-lt"/>
            <a:ea typeface="+mn-ea"/>
            <a:cs typeface="+mn-cs"/>
          </a:endParaRPr>
        </a:p>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しかし、定住促進や子育て支援等で時代に合った新たな補助等も出ており、今後も各種団体の事業、補助基準の見直しなど引き続き実施する必要がある。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29989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平成13年度の文化センター建設以来、公債費</a:t>
          </a:r>
          <a:r>
            <a:rPr lang="ja-JP" altLang="en-US" sz="1100" b="0" i="0" baseline="0">
              <a:solidFill>
                <a:schemeClr val="dk1"/>
              </a:solidFill>
              <a:latin typeface="+mn-lt"/>
              <a:ea typeface="+mn-ea"/>
              <a:cs typeface="+mn-cs"/>
            </a:rPr>
            <a:t>の割合が高くなり、その後、デジタル防災無線や中学校建設など大規模な</a:t>
          </a:r>
          <a:r>
            <a:rPr lang="ja-JP" altLang="ja-JP" sz="1100" b="0" i="0" baseline="0">
              <a:solidFill>
                <a:schemeClr val="dk1"/>
              </a:solidFill>
              <a:latin typeface="+mn-lt"/>
              <a:ea typeface="+mn-ea"/>
              <a:cs typeface="+mn-cs"/>
            </a:rPr>
            <a:t>建設事業</a:t>
          </a:r>
          <a:r>
            <a:rPr lang="ja-JP" altLang="en-US" sz="1100" b="0" i="0" baseline="0">
              <a:solidFill>
                <a:schemeClr val="dk1"/>
              </a:solidFill>
              <a:latin typeface="+mn-lt"/>
              <a:ea typeface="+mn-ea"/>
              <a:cs typeface="+mn-cs"/>
            </a:rPr>
            <a:t>もあり、</a:t>
          </a:r>
          <a:r>
            <a:rPr lang="ja-JP" altLang="ja-JP" sz="1100" b="0" i="0" baseline="0">
              <a:solidFill>
                <a:schemeClr val="dk1"/>
              </a:solidFill>
              <a:latin typeface="+mn-lt"/>
              <a:ea typeface="+mn-ea"/>
              <a:cs typeface="+mn-cs"/>
            </a:rPr>
            <a:t>類似団体平均を上回っている。</a:t>
          </a:r>
          <a:r>
            <a:rPr lang="ja-JP" altLang="en-US" sz="1100" b="0" i="0" baseline="0">
              <a:solidFill>
                <a:schemeClr val="dk1"/>
              </a:solidFill>
              <a:latin typeface="+mn-lt"/>
              <a:ea typeface="+mn-ea"/>
              <a:cs typeface="+mn-cs"/>
            </a:rPr>
            <a:t>償還のピークが終了する平成</a:t>
          </a:r>
          <a:r>
            <a:rPr lang="en-US" altLang="ja-JP" sz="1100" b="0" i="0" baseline="0">
              <a:solidFill>
                <a:schemeClr val="dk1"/>
              </a:solidFill>
              <a:latin typeface="+mn-lt"/>
              <a:ea typeface="+mn-ea"/>
              <a:cs typeface="+mn-cs"/>
            </a:rPr>
            <a:t>32</a:t>
          </a:r>
          <a:r>
            <a:rPr lang="ja-JP" altLang="en-US" sz="1100" b="0" i="0" baseline="0">
              <a:solidFill>
                <a:schemeClr val="dk1"/>
              </a:solidFill>
              <a:latin typeface="+mn-lt"/>
              <a:ea typeface="+mn-ea"/>
              <a:cs typeface="+mn-cs"/>
            </a:rPr>
            <a:t>年度以降には減少に転じると思われるが、引き続き</a:t>
          </a:r>
          <a:r>
            <a:rPr lang="ja-JP" altLang="ja-JP" sz="1100" b="0" i="0" baseline="0">
              <a:solidFill>
                <a:schemeClr val="dk1"/>
              </a:solidFill>
              <a:latin typeface="+mn-lt"/>
              <a:ea typeface="+mn-ea"/>
              <a:cs typeface="+mn-cs"/>
            </a:rPr>
            <a:t>事業計画に留意し、繰上償還が可能なものは早期に実施する必要がある。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161289</xdr:rowOff>
    </xdr:from>
    <xdr:to>
      <xdr:col>5</xdr:col>
      <xdr:colOff>549275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91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161289</xdr:rowOff>
    </xdr:from>
    <xdr:to>
      <xdr:col>4</xdr:col>
      <xdr:colOff>346075</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161289</xdr:rowOff>
    </xdr:from>
    <xdr:to>
      <xdr:col>3</xdr:col>
      <xdr:colOff>142875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110489</xdr:rowOff>
    </xdr:from>
    <xdr:to>
      <xdr:col>4</xdr:col>
      <xdr:colOff>396875</xdr:colOff>
      <xdr:row>77</xdr:row>
      <xdr:rowOff>40639</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110489</xdr:rowOff>
    </xdr:from>
    <xdr:to>
      <xdr:col>3</xdr:col>
      <xdr:colOff>193675</xdr:colOff>
      <xdr:row>77</xdr:row>
      <xdr:rowOff>40639</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公債費以外では、扶助費及びその他の経費で類似団体平均を上回っている。</a:t>
          </a:r>
          <a:endParaRPr lang="en-US" altLang="ja-JP" sz="1100">
            <a:solidFill>
              <a:schemeClr val="dk1"/>
            </a:solidFill>
            <a:latin typeface="+mn-lt"/>
            <a:ea typeface="+mn-ea"/>
            <a:cs typeface="+mn-cs"/>
          </a:endParaRPr>
        </a:p>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今後も、物件費等の消費的経費をはじめ、人件費、扶助費等の義務的経費の削減を図るとともに経常経費全体の見直しに努めていく必要がある。</a:t>
          </a:r>
          <a:endParaRPr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7801</xdr:rowOff>
    </xdr:from>
    <xdr:to>
      <xdr:col>24</xdr:col>
      <xdr:colOff>31750</xdr:colOff>
      <xdr:row>79</xdr:row>
      <xdr:rowOff>11068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23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11068</xdr:rowOff>
    </xdr:from>
    <xdr:to>
      <xdr:col>22</xdr:col>
      <xdr:colOff>565150</xdr:colOff>
      <xdr:row>79</xdr:row>
      <xdr:rowOff>60052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556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4536</xdr:rowOff>
    </xdr:from>
    <xdr:to>
      <xdr:col>21</xdr:col>
      <xdr:colOff>361950</xdr:colOff>
      <xdr:row>79</xdr:row>
      <xdr:rowOff>60052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4908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121029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4536</xdr:rowOff>
    </xdr:from>
    <xdr:to>
      <xdr:col>20</xdr:col>
      <xdr:colOff>158750</xdr:colOff>
      <xdr:row>79</xdr:row>
      <xdr:rowOff>20864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49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42653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26324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100528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131718</xdr:rowOff>
    </xdr:from>
    <xdr:to>
      <xdr:col>22</xdr:col>
      <xdr:colOff>615950</xdr:colOff>
      <xdr:row>79</xdr:row>
      <xdr:rowOff>61868</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46645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9252</xdr:rowOff>
    </xdr:from>
    <xdr:to>
      <xdr:col>21</xdr:col>
      <xdr:colOff>412750</xdr:colOff>
      <xdr:row>79</xdr:row>
      <xdr:rowOff>110852</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95629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125186</xdr:rowOff>
    </xdr:from>
    <xdr:to>
      <xdr:col>20</xdr:col>
      <xdr:colOff>209550</xdr:colOff>
      <xdr:row>79</xdr:row>
      <xdr:rowOff>55336</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40113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141514</xdr:rowOff>
    </xdr:from>
    <xdr:to>
      <xdr:col>19</xdr:col>
      <xdr:colOff>6350</xdr:colOff>
      <xdr:row>79</xdr:row>
      <xdr:rowOff>71664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56441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岡山県久米南町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130167</xdr:rowOff>
    </xdr:from>
    <xdr:to>
      <xdr:col>4</xdr:col>
      <xdr:colOff>1117600</xdr:colOff>
      <xdr:row>17</xdr:row>
      <xdr:rowOff>137189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92442"/>
          <a:ext cx="6477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130167</xdr:rowOff>
    </xdr:from>
    <xdr:to>
      <xdr:col>4</xdr:col>
      <xdr:colOff>469900</xdr:colOff>
      <xdr:row>17</xdr:row>
      <xdr:rowOff>144139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92442"/>
          <a:ext cx="698500" cy="1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144139</xdr:rowOff>
    </xdr:from>
    <xdr:to>
      <xdr:col>3</xdr:col>
      <xdr:colOff>904875</xdr:colOff>
      <xdr:row>17</xdr:row>
      <xdr:rowOff>167438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06414"/>
          <a:ext cx="6985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13741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80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156844</xdr:rowOff>
    </xdr:from>
    <xdr:to>
      <xdr:col>3</xdr:col>
      <xdr:colOff>206375</xdr:colOff>
      <xdr:row>17</xdr:row>
      <xdr:rowOff>167438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19119"/>
          <a:ext cx="698500" cy="10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31147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82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26630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1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86389</xdr:rowOff>
    </xdr:from>
    <xdr:to>
      <xdr:col>5</xdr:col>
      <xdr:colOff>34925</xdr:colOff>
      <xdr:row>18</xdr:row>
      <xdr:rowOff>16539</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04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58466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2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79367</xdr:rowOff>
    </xdr:from>
    <xdr:to>
      <xdr:col>4</xdr:col>
      <xdr:colOff>520700</xdr:colOff>
      <xdr:row>18</xdr:row>
      <xdr:rowOff>9517</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4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165744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2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93339</xdr:rowOff>
    </xdr:from>
    <xdr:to>
      <xdr:col>3</xdr:col>
      <xdr:colOff>955675</xdr:colOff>
      <xdr:row>18</xdr:row>
      <xdr:rowOff>23489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8266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116638</xdr:rowOff>
    </xdr:from>
    <xdr:to>
      <xdr:col>3</xdr:col>
      <xdr:colOff>257175</xdr:colOff>
      <xdr:row>18</xdr:row>
      <xdr:rowOff>46788</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7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31565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106044</xdr:rowOff>
    </xdr:from>
    <xdr:to>
      <xdr:col>2</xdr:col>
      <xdr:colOff>692150</xdr:colOff>
      <xdr:row>18</xdr:row>
      <xdr:rowOff>36194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6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20971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5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122662</xdr:rowOff>
    </xdr:from>
    <xdr:to>
      <xdr:col>4</xdr:col>
      <xdr:colOff>1117600</xdr:colOff>
      <xdr:row>35</xdr:row>
      <xdr:rowOff>197674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733012"/>
          <a:ext cx="647700" cy="7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197674</xdr:rowOff>
    </xdr:from>
    <xdr:to>
      <xdr:col>4</xdr:col>
      <xdr:colOff>469900</xdr:colOff>
      <xdr:row>35</xdr:row>
      <xdr:rowOff>265550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808024"/>
          <a:ext cx="698500" cy="6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220831</xdr:rowOff>
    </xdr:from>
    <xdr:to>
      <xdr:col>3</xdr:col>
      <xdr:colOff>904875</xdr:colOff>
      <xdr:row>35</xdr:row>
      <xdr:rowOff>265550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31181"/>
          <a:ext cx="698500" cy="4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306323</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220831</xdr:rowOff>
    </xdr:from>
    <xdr:to>
      <xdr:col>3</xdr:col>
      <xdr:colOff>206375</xdr:colOff>
      <xdr:row>35</xdr:row>
      <xdr:rowOff>228718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2908300" y="6831181"/>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267596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5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71862</xdr:rowOff>
    </xdr:from>
    <xdr:to>
      <xdr:col>5</xdr:col>
      <xdr:colOff>34925</xdr:colOff>
      <xdr:row>35</xdr:row>
      <xdr:rowOff>173462</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68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259839</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52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146874</xdr:rowOff>
    </xdr:from>
    <xdr:to>
      <xdr:col>4</xdr:col>
      <xdr:colOff>520700</xdr:colOff>
      <xdr:row>35</xdr:row>
      <xdr:rowOff>248474</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75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258651</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52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214750</xdr:rowOff>
    </xdr:from>
    <xdr:to>
      <xdr:col>3</xdr:col>
      <xdr:colOff>955675</xdr:colOff>
      <xdr:row>35</xdr:row>
      <xdr:rowOff>316350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2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301127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9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170031</xdr:rowOff>
    </xdr:from>
    <xdr:to>
      <xdr:col>3</xdr:col>
      <xdr:colOff>257175</xdr:colOff>
      <xdr:row>35</xdr:row>
      <xdr:rowOff>271631</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78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281808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5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177918</xdr:rowOff>
    </xdr:from>
    <xdr:to>
      <xdr:col>2</xdr:col>
      <xdr:colOff>692150</xdr:colOff>
      <xdr:row>35</xdr:row>
      <xdr:rowOff>279518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78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264295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8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19296</xdr:rowOff>
    </xdr:from>
    <xdr:to>
      <xdr:col>6</xdr:col>
      <xdr:colOff>511175</xdr:colOff>
      <xdr:row>39</xdr:row>
      <xdr:rowOff>35113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705846"/>
          <a:ext cx="8382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19296</xdr:rowOff>
    </xdr:from>
    <xdr:to>
      <xdr:col>5</xdr:col>
      <xdr:colOff>358775</xdr:colOff>
      <xdr:row>39</xdr:row>
      <xdr:rowOff>41167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05846"/>
          <a:ext cx="889000" cy="2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41167</xdr:rowOff>
    </xdr:from>
    <xdr:to>
      <xdr:col>4</xdr:col>
      <xdr:colOff>155575</xdr:colOff>
      <xdr:row>39</xdr:row>
      <xdr:rowOff>53292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27717"/>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41511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34440</xdr:rowOff>
    </xdr:from>
    <xdr:to>
      <xdr:col>2</xdr:col>
      <xdr:colOff>638175</xdr:colOff>
      <xdr:row>39</xdr:row>
      <xdr:rowOff>53292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20990"/>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58623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55387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155763</xdr:rowOff>
    </xdr:from>
    <xdr:to>
      <xdr:col>6</xdr:col>
      <xdr:colOff>561975</xdr:colOff>
      <xdr:row>39</xdr:row>
      <xdr:rowOff>85913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6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134190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4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139946</xdr:rowOff>
    </xdr:from>
    <xdr:to>
      <xdr:col>5</xdr:col>
      <xdr:colOff>409575</xdr:colOff>
      <xdr:row>39</xdr:row>
      <xdr:rowOff>70096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61223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4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161817</xdr:rowOff>
    </xdr:from>
    <xdr:to>
      <xdr:col>4</xdr:col>
      <xdr:colOff>206375</xdr:colOff>
      <xdr:row>39</xdr:row>
      <xdr:rowOff>91967</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83094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117,672</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2492</xdr:rowOff>
    </xdr:from>
    <xdr:to>
      <xdr:col>3</xdr:col>
      <xdr:colOff>3175</xdr:colOff>
      <xdr:row>39</xdr:row>
      <xdr:rowOff>104092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95219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155090</xdr:rowOff>
    </xdr:from>
    <xdr:to>
      <xdr:col>1</xdr:col>
      <xdr:colOff>485775</xdr:colOff>
      <xdr:row>39</xdr:row>
      <xdr:rowOff>85240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76367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75321</xdr:rowOff>
    </xdr:from>
    <xdr:to>
      <xdr:col>6</xdr:col>
      <xdr:colOff>511175</xdr:colOff>
      <xdr:row>58</xdr:row>
      <xdr:rowOff>97608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9421"/>
          <a:ext cx="8382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97608</xdr:rowOff>
    </xdr:from>
    <xdr:to>
      <xdr:col>5</xdr:col>
      <xdr:colOff>358775</xdr:colOff>
      <xdr:row>58</xdr:row>
      <xdr:rowOff>101976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41708"/>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98537</xdr:rowOff>
    </xdr:from>
    <xdr:to>
      <xdr:col>4</xdr:col>
      <xdr:colOff>155575</xdr:colOff>
      <xdr:row>58</xdr:row>
      <xdr:rowOff>101976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4263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138681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98537</xdr:rowOff>
    </xdr:from>
    <xdr:to>
      <xdr:col>2</xdr:col>
      <xdr:colOff>638175</xdr:colOff>
      <xdr:row>58</xdr:row>
      <xdr:rowOff>120963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42637"/>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151257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164951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7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24521</xdr:rowOff>
    </xdr:from>
    <xdr:to>
      <xdr:col>6</xdr:col>
      <xdr:colOff>561975</xdr:colOff>
      <xdr:row>58</xdr:row>
      <xdr:rowOff>126121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110898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46808</xdr:rowOff>
    </xdr:from>
    <xdr:to>
      <xdr:col>5</xdr:col>
      <xdr:colOff>409575</xdr:colOff>
      <xdr:row>58</xdr:row>
      <xdr:rowOff>148408</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139535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51176</xdr:rowOff>
    </xdr:from>
    <xdr:to>
      <xdr:col>4</xdr:col>
      <xdr:colOff>206375</xdr:colOff>
      <xdr:row>58</xdr:row>
      <xdr:rowOff>152776</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143903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8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47737</xdr:rowOff>
    </xdr:from>
    <xdr:to>
      <xdr:col>3</xdr:col>
      <xdr:colOff>3175</xdr:colOff>
      <xdr:row>58</xdr:row>
      <xdr:rowOff>149337</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140464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70163</xdr:rowOff>
    </xdr:from>
    <xdr:to>
      <xdr:col>1</xdr:col>
      <xdr:colOff>485775</xdr:colOff>
      <xdr:row>59</xdr:row>
      <xdr:rowOff>313</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100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162890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149758</xdr:rowOff>
    </xdr:from>
    <xdr:to>
      <xdr:col>6</xdr:col>
      <xdr:colOff>511175</xdr:colOff>
      <xdr:row>78</xdr:row>
      <xdr:rowOff>167653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22858"/>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139015</xdr:rowOff>
    </xdr:from>
    <xdr:to>
      <xdr:col>5</xdr:col>
      <xdr:colOff>358775</xdr:colOff>
      <xdr:row>78</xdr:row>
      <xdr:rowOff>149758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12115"/>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139015</xdr:rowOff>
    </xdr:from>
    <xdr:to>
      <xdr:col>4</xdr:col>
      <xdr:colOff>155575</xdr:colOff>
      <xdr:row>78</xdr:row>
      <xdr:rowOff>151676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2115"/>
          <a:ext cx="8890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76561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151676</xdr:rowOff>
    </xdr:from>
    <xdr:to>
      <xdr:col>2</xdr:col>
      <xdr:colOff>638175</xdr:colOff>
      <xdr:row>78</xdr:row>
      <xdr:rowOff>159435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4776"/>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103179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111053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116853</xdr:rowOff>
    </xdr:from>
    <xdr:to>
      <xdr:col>6</xdr:col>
      <xdr:colOff>561975</xdr:colOff>
      <xdr:row>79</xdr:row>
      <xdr:rowOff>47003</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31780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98958</xdr:rowOff>
    </xdr:from>
    <xdr:to>
      <xdr:col>5</xdr:col>
      <xdr:colOff>409575</xdr:colOff>
      <xdr:row>79</xdr:row>
      <xdr:rowOff>29108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20235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88215</xdr:rowOff>
    </xdr:from>
    <xdr:to>
      <xdr:col>4</xdr:col>
      <xdr:colOff>206375</xdr:colOff>
      <xdr:row>79</xdr:row>
      <xdr:rowOff>18365</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9492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100876</xdr:rowOff>
    </xdr:from>
    <xdr:to>
      <xdr:col>3</xdr:col>
      <xdr:colOff>3175</xdr:colOff>
      <xdr:row>79</xdr:row>
      <xdr:rowOff>31026</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22153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108635</xdr:rowOff>
    </xdr:from>
    <xdr:to>
      <xdr:col>1</xdr:col>
      <xdr:colOff>485775</xdr:colOff>
      <xdr:row>79</xdr:row>
      <xdr:rowOff>38785</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29912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254</xdr:rowOff>
    </xdr:from>
    <xdr:to>
      <xdr:col>6</xdr:col>
      <xdr:colOff>511175</xdr:colOff>
      <xdr:row>98</xdr:row>
      <xdr:rowOff>74571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02354"/>
          <a:ext cx="8382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57524</xdr:rowOff>
    </xdr:from>
    <xdr:to>
      <xdr:col>5</xdr:col>
      <xdr:colOff>358775</xdr:colOff>
      <xdr:row>98</xdr:row>
      <xdr:rowOff>74571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85962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57524</xdr:rowOff>
    </xdr:from>
    <xdr:to>
      <xdr:col>4</xdr:col>
      <xdr:colOff>155575</xdr:colOff>
      <xdr:row>98</xdr:row>
      <xdr:rowOff>83595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59624"/>
          <a:ext cx="889000" cy="2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146818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83595</xdr:rowOff>
    </xdr:from>
    <xdr:to>
      <xdr:col>2</xdr:col>
      <xdr:colOff>638175</xdr:colOff>
      <xdr:row>98</xdr:row>
      <xdr:rowOff>93773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885695"/>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49793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47801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120904</xdr:rowOff>
    </xdr:from>
    <xdr:to>
      <xdr:col>6</xdr:col>
      <xdr:colOff>561975</xdr:colOff>
      <xdr:row>98</xdr:row>
      <xdr:rowOff>51054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7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99331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23771</xdr:rowOff>
    </xdr:from>
    <xdr:to>
      <xdr:col>5</xdr:col>
      <xdr:colOff>409575</xdr:colOff>
      <xdr:row>98</xdr:row>
      <xdr:rowOff>125371</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8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116498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6724</xdr:rowOff>
    </xdr:from>
    <xdr:to>
      <xdr:col>4</xdr:col>
      <xdr:colOff>206375</xdr:colOff>
      <xdr:row>98</xdr:row>
      <xdr:rowOff>108324</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8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99451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32795</xdr:rowOff>
    </xdr:from>
    <xdr:to>
      <xdr:col>3</xdr:col>
      <xdr:colOff>3175</xdr:colOff>
      <xdr:row>98</xdr:row>
      <xdr:rowOff>134395</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125522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2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42973</xdr:rowOff>
    </xdr:from>
    <xdr:to>
      <xdr:col>1</xdr:col>
      <xdr:colOff>485775</xdr:colOff>
      <xdr:row>98</xdr:row>
      <xdr:rowOff>144573</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8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135700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170754</xdr:rowOff>
    </xdr:from>
    <xdr:to>
      <xdr:col>15</xdr:col>
      <xdr:colOff>180975</xdr:colOff>
      <xdr:row>37</xdr:row>
      <xdr:rowOff>22111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342954"/>
          <a:ext cx="8382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170754</xdr:rowOff>
    </xdr:from>
    <xdr:to>
      <xdr:col>14</xdr:col>
      <xdr:colOff>28575</xdr:colOff>
      <xdr:row>37</xdr:row>
      <xdr:rowOff>81645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342954"/>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81645</xdr:rowOff>
    </xdr:from>
    <xdr:to>
      <xdr:col>12</xdr:col>
      <xdr:colOff>511175</xdr:colOff>
      <xdr:row>37</xdr:row>
      <xdr:rowOff>98039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425295"/>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98468</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98039</xdr:rowOff>
    </xdr:from>
    <xdr:to>
      <xdr:col>11</xdr:col>
      <xdr:colOff>307975</xdr:colOff>
      <xdr:row>37</xdr:row>
      <xdr:rowOff>112800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41689"/>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139985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162221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142761</xdr:rowOff>
    </xdr:from>
    <xdr:to>
      <xdr:col>15</xdr:col>
      <xdr:colOff>231775</xdr:colOff>
      <xdr:row>37</xdr:row>
      <xdr:rowOff>72911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3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121188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119954</xdr:rowOff>
    </xdr:from>
    <xdr:to>
      <xdr:col>14</xdr:col>
      <xdr:colOff>79375</xdr:colOff>
      <xdr:row>37</xdr:row>
      <xdr:rowOff>50104</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2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41231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3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30845</xdr:rowOff>
    </xdr:from>
    <xdr:to>
      <xdr:col>12</xdr:col>
      <xdr:colOff>561975</xdr:colOff>
      <xdr:row>37</xdr:row>
      <xdr:rowOff>132445</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3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123572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646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47239</xdr:rowOff>
    </xdr:from>
    <xdr:to>
      <xdr:col>11</xdr:col>
      <xdr:colOff>358775</xdr:colOff>
      <xdr:row>37</xdr:row>
      <xdr:rowOff>148839</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3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139966</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648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62000</xdr:rowOff>
    </xdr:from>
    <xdr:to>
      <xdr:col>10</xdr:col>
      <xdr:colOff>155575</xdr:colOff>
      <xdr:row>37</xdr:row>
      <xdr:rowOff>163601</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405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154727</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649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25988</xdr:rowOff>
    </xdr:from>
    <xdr:to>
      <xdr:col>15</xdr:col>
      <xdr:colOff>180975</xdr:colOff>
      <xdr:row>59</xdr:row>
      <xdr:rowOff>30235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141538"/>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139325</xdr:rowOff>
    </xdr:from>
    <xdr:to>
      <xdr:col>14</xdr:col>
      <xdr:colOff>28575</xdr:colOff>
      <xdr:row>59</xdr:row>
      <xdr:rowOff>30235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83425"/>
          <a:ext cx="889000" cy="6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139325</xdr:rowOff>
    </xdr:from>
    <xdr:to>
      <xdr:col>12</xdr:col>
      <xdr:colOff>511175</xdr:colOff>
      <xdr:row>58</xdr:row>
      <xdr:rowOff>153998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83425"/>
          <a:ext cx="8890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19445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153998</xdr:rowOff>
    </xdr:from>
    <xdr:to>
      <xdr:col>11</xdr:col>
      <xdr:colOff>307975</xdr:colOff>
      <xdr:row>58</xdr:row>
      <xdr:rowOff>161037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98098"/>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45259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8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55907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8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146638</xdr:rowOff>
    </xdr:from>
    <xdr:to>
      <xdr:col>15</xdr:col>
      <xdr:colOff>231775</xdr:colOff>
      <xdr:row>59</xdr:row>
      <xdr:rowOff>76788</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61565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100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150885</xdr:rowOff>
    </xdr:from>
    <xdr:to>
      <xdr:col>14</xdr:col>
      <xdr:colOff>79375</xdr:colOff>
      <xdr:row>59</xdr:row>
      <xdr:rowOff>81035</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72162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88525</xdr:rowOff>
    </xdr:from>
    <xdr:to>
      <xdr:col>12</xdr:col>
      <xdr:colOff>561975</xdr:colOff>
      <xdr:row>59</xdr:row>
      <xdr:rowOff>18675</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35202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980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103198</xdr:rowOff>
    </xdr:from>
    <xdr:to>
      <xdr:col>11</xdr:col>
      <xdr:colOff>358775</xdr:colOff>
      <xdr:row>59</xdr:row>
      <xdr:rowOff>33348</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4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24475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14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110237</xdr:rowOff>
    </xdr:from>
    <xdr:to>
      <xdr:col>10</xdr:col>
      <xdr:colOff>155575</xdr:colOff>
      <xdr:row>59</xdr:row>
      <xdr:rowOff>40387</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31514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4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4474</xdr:rowOff>
    </xdr:from>
    <xdr:to>
      <xdr:col>15</xdr:col>
      <xdr:colOff>180975</xdr:colOff>
      <xdr:row>79</xdr:row>
      <xdr:rowOff>28435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49024"/>
          <a:ext cx="8382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20442</xdr:rowOff>
    </xdr:from>
    <xdr:to>
      <xdr:col>14</xdr:col>
      <xdr:colOff>28575</xdr:colOff>
      <xdr:row>79</xdr:row>
      <xdr:rowOff>28435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64992"/>
          <a:ext cx="8890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18232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125124</xdr:rowOff>
    </xdr:from>
    <xdr:to>
      <xdr:col>15</xdr:col>
      <xdr:colOff>231775</xdr:colOff>
      <xdr:row>79</xdr:row>
      <xdr:rowOff>55274</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40051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149085</xdr:rowOff>
    </xdr:from>
    <xdr:to>
      <xdr:col>14</xdr:col>
      <xdr:colOff>79375</xdr:colOff>
      <xdr:row>79</xdr:row>
      <xdr:rowOff>79235</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5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70362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141092</xdr:rowOff>
    </xdr:from>
    <xdr:to>
      <xdr:col>12</xdr:col>
      <xdr:colOff>561975</xdr:colOff>
      <xdr:row>79</xdr:row>
      <xdr:rowOff>71242</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5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62369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37757</xdr:rowOff>
    </xdr:from>
    <xdr:to>
      <xdr:col>15</xdr:col>
      <xdr:colOff>180975</xdr:colOff>
      <xdr:row>99</xdr:row>
      <xdr:rowOff>41046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7011307"/>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148602</xdr:rowOff>
    </xdr:from>
    <xdr:to>
      <xdr:col>14</xdr:col>
      <xdr:colOff>28575</xdr:colOff>
      <xdr:row>99</xdr:row>
      <xdr:rowOff>37757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50702"/>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57946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70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161696</xdr:rowOff>
    </xdr:from>
    <xdr:to>
      <xdr:col>15</xdr:col>
      <xdr:colOff>231775</xdr:colOff>
      <xdr:row>99</xdr:row>
      <xdr:rowOff>91846</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469744"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158407</xdr:rowOff>
    </xdr:from>
    <xdr:to>
      <xdr:col>14</xdr:col>
      <xdr:colOff>79375</xdr:colOff>
      <xdr:row>99</xdr:row>
      <xdr:rowOff>88557</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79684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70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97802</xdr:rowOff>
    </xdr:from>
    <xdr:to>
      <xdr:col>12</xdr:col>
      <xdr:colOff>561975</xdr:colOff>
      <xdr:row>99</xdr:row>
      <xdr:rowOff>27952</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44479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667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33340</xdr:rowOff>
    </xdr:from>
    <xdr:to>
      <xdr:col>23</xdr:col>
      <xdr:colOff>517525</xdr:colOff>
      <xdr:row>39</xdr:row>
      <xdr:rowOff>44134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19890"/>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32433</xdr:rowOff>
    </xdr:from>
    <xdr:to>
      <xdr:col>22</xdr:col>
      <xdr:colOff>365125</xdr:colOff>
      <xdr:row>39</xdr:row>
      <xdr:rowOff>44134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8983"/>
          <a:ext cx="88900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168797</xdr:rowOff>
    </xdr:from>
    <xdr:to>
      <xdr:col>21</xdr:col>
      <xdr:colOff>161925</xdr:colOff>
      <xdr:row>39</xdr:row>
      <xdr:rowOff>32433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83897"/>
          <a:ext cx="889000" cy="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87119</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7"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168797</xdr:rowOff>
    </xdr:from>
    <xdr:to>
      <xdr:col>19</xdr:col>
      <xdr:colOff>644525</xdr:colOff>
      <xdr:row>38</xdr:row>
      <xdr:rowOff>169597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8389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7" y="67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43560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153990</xdr:rowOff>
    </xdr:from>
    <xdr:to>
      <xdr:col>23</xdr:col>
      <xdr:colOff>568325</xdr:colOff>
      <xdr:row>39</xdr:row>
      <xdr:rowOff>84140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164784</xdr:rowOff>
    </xdr:from>
    <xdr:to>
      <xdr:col>22</xdr:col>
      <xdr:colOff>415925</xdr:colOff>
      <xdr:row>39</xdr:row>
      <xdr:rowOff>94934</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86061</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772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153083</xdr:rowOff>
    </xdr:from>
    <xdr:to>
      <xdr:col>21</xdr:col>
      <xdr:colOff>212725</xdr:colOff>
      <xdr:row>39</xdr:row>
      <xdr:rowOff>83233</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74360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7" y="67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117997</xdr:rowOff>
    </xdr:from>
    <xdr:to>
      <xdr:col>20</xdr:col>
      <xdr:colOff>9525</xdr:colOff>
      <xdr:row>39</xdr:row>
      <xdr:rowOff>48147</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64674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118797</xdr:rowOff>
    </xdr:from>
    <xdr:to>
      <xdr:col>18</xdr:col>
      <xdr:colOff>492125</xdr:colOff>
      <xdr:row>39</xdr:row>
      <xdr:rowOff>48947</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65474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86192</xdr:rowOff>
    </xdr:from>
    <xdr:to>
      <xdr:col>23</xdr:col>
      <xdr:colOff>517525</xdr:colOff>
      <xdr:row>78</xdr:row>
      <xdr:rowOff>86212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59292"/>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86212</xdr:rowOff>
    </xdr:from>
    <xdr:to>
      <xdr:col>22</xdr:col>
      <xdr:colOff>365125</xdr:colOff>
      <xdr:row>78</xdr:row>
      <xdr:rowOff>101295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59312"/>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101295</xdr:rowOff>
    </xdr:from>
    <xdr:to>
      <xdr:col>21</xdr:col>
      <xdr:colOff>161925</xdr:colOff>
      <xdr:row>78</xdr:row>
      <xdr:rowOff>103521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74395"/>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143327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1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103316</xdr:rowOff>
    </xdr:from>
    <xdr:to>
      <xdr:col>19</xdr:col>
      <xdr:colOff>644525</xdr:colOff>
      <xdr:row>78</xdr:row>
      <xdr:rowOff>103521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476416"/>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144631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1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141874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1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35392</xdr:rowOff>
    </xdr:from>
    <xdr:to>
      <xdr:col>23</xdr:col>
      <xdr:colOff>568325</xdr:colOff>
      <xdr:row>78</xdr:row>
      <xdr:rowOff>136992</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4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13819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35412</xdr:rowOff>
    </xdr:from>
    <xdr:to>
      <xdr:col>22</xdr:col>
      <xdr:colOff>415925</xdr:colOff>
      <xdr:row>78</xdr:row>
      <xdr:rowOff>137012</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4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128139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5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50495</xdr:rowOff>
    </xdr:from>
    <xdr:to>
      <xdr:col>21</xdr:col>
      <xdr:colOff>212725</xdr:colOff>
      <xdr:row>78</xdr:row>
      <xdr:rowOff>152095</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4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143222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52721</xdr:rowOff>
    </xdr:from>
    <xdr:to>
      <xdr:col>20</xdr:col>
      <xdr:colOff>9525</xdr:colOff>
      <xdr:row>78</xdr:row>
      <xdr:rowOff>154321</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4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145448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52516</xdr:rowOff>
    </xdr:from>
    <xdr:to>
      <xdr:col>18</xdr:col>
      <xdr:colOff>492125</xdr:colOff>
      <xdr:row>78</xdr:row>
      <xdr:rowOff>154116</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145243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106676</xdr:rowOff>
    </xdr:from>
    <xdr:to>
      <xdr:col>23</xdr:col>
      <xdr:colOff>517525</xdr:colOff>
      <xdr:row>98</xdr:row>
      <xdr:rowOff>111595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8776"/>
          <a:ext cx="8382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111595</xdr:rowOff>
    </xdr:from>
    <xdr:to>
      <xdr:col>22</xdr:col>
      <xdr:colOff>365125</xdr:colOff>
      <xdr:row>98</xdr:row>
      <xdr:rowOff>116935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3695"/>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88098</xdr:rowOff>
    </xdr:from>
    <xdr:to>
      <xdr:col>21</xdr:col>
      <xdr:colOff>161925</xdr:colOff>
      <xdr:row>98</xdr:row>
      <xdr:rowOff>116935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90198"/>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171330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88098</xdr:rowOff>
    </xdr:from>
    <xdr:to>
      <xdr:col>19</xdr:col>
      <xdr:colOff>644525</xdr:colOff>
      <xdr:row>98</xdr:row>
      <xdr:rowOff>134595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90198"/>
          <a:ext cx="8890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131013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162112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55876</xdr:rowOff>
    </xdr:from>
    <xdr:to>
      <xdr:col>23</xdr:col>
      <xdr:colOff>568325</xdr:colOff>
      <xdr:row>98</xdr:row>
      <xdr:rowOff>157476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60795</xdr:rowOff>
    </xdr:from>
    <xdr:to>
      <xdr:col>22</xdr:col>
      <xdr:colOff>415925</xdr:colOff>
      <xdr:row>98</xdr:row>
      <xdr:rowOff>162395</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153522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66135</xdr:rowOff>
    </xdr:from>
    <xdr:to>
      <xdr:col>21</xdr:col>
      <xdr:colOff>212725</xdr:colOff>
      <xdr:row>98</xdr:row>
      <xdr:rowOff>167735</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158862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37298</xdr:rowOff>
    </xdr:from>
    <xdr:to>
      <xdr:col>20</xdr:col>
      <xdr:colOff>9525</xdr:colOff>
      <xdr:row>98</xdr:row>
      <xdr:rowOff>138898</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155425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1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83795</xdr:rowOff>
    </xdr:from>
    <xdr:to>
      <xdr:col>18</xdr:col>
      <xdr:colOff>492125</xdr:colOff>
      <xdr:row>99</xdr:row>
      <xdr:rowOff>13945</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5072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7" y="1697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30811</xdr:rowOff>
    </xdr:from>
    <xdr:to>
      <xdr:col>32</xdr:col>
      <xdr:colOff>187325</xdr:colOff>
      <xdr:row>39</xdr:row>
      <xdr:rowOff>37478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17361"/>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30811</xdr:rowOff>
    </xdr:from>
    <xdr:to>
      <xdr:col>31</xdr:col>
      <xdr:colOff>34925</xdr:colOff>
      <xdr:row>39</xdr:row>
      <xdr:rowOff>37402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1736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84493</xdr:rowOff>
    </xdr:from>
    <xdr:to>
      <xdr:col>29</xdr:col>
      <xdr:colOff>517525</xdr:colOff>
      <xdr:row>39</xdr:row>
      <xdr:rowOff>37402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99593"/>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84493</xdr:rowOff>
    </xdr:from>
    <xdr:to>
      <xdr:col>28</xdr:col>
      <xdr:colOff>314325</xdr:colOff>
      <xdr:row>38</xdr:row>
      <xdr:rowOff>148920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99593"/>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157281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6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158128</xdr:rowOff>
    </xdr:from>
    <xdr:to>
      <xdr:col>32</xdr:col>
      <xdr:colOff>238125</xdr:colOff>
      <xdr:row>39</xdr:row>
      <xdr:rowOff>88278</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151461</xdr:rowOff>
    </xdr:from>
    <xdr:to>
      <xdr:col>31</xdr:col>
      <xdr:colOff>85725</xdr:colOff>
      <xdr:row>39</xdr:row>
      <xdr:rowOff>81611</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72738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5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158052</xdr:rowOff>
    </xdr:from>
    <xdr:to>
      <xdr:col>29</xdr:col>
      <xdr:colOff>568325</xdr:colOff>
      <xdr:row>39</xdr:row>
      <xdr:rowOff>88202</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79329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33693</xdr:rowOff>
    </xdr:from>
    <xdr:to>
      <xdr:col>28</xdr:col>
      <xdr:colOff>365125</xdr:colOff>
      <xdr:row>38</xdr:row>
      <xdr:rowOff>135293</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5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151820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7" y="632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98120</xdr:rowOff>
    </xdr:from>
    <xdr:to>
      <xdr:col>27</xdr:col>
      <xdr:colOff>161925</xdr:colOff>
      <xdr:row>39</xdr:row>
      <xdr:rowOff>28270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19397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7" y="67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121183</xdr:rowOff>
    </xdr:from>
    <xdr:to>
      <xdr:col>32</xdr:col>
      <xdr:colOff>187325</xdr:colOff>
      <xdr:row>58</xdr:row>
      <xdr:rowOff>123081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5283"/>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123081</xdr:rowOff>
    </xdr:from>
    <xdr:to>
      <xdr:col>31</xdr:col>
      <xdr:colOff>34925</xdr:colOff>
      <xdr:row>58</xdr:row>
      <xdr:rowOff>123310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671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123310</xdr:rowOff>
    </xdr:from>
    <xdr:to>
      <xdr:col>29</xdr:col>
      <xdr:colOff>517525</xdr:colOff>
      <xdr:row>58</xdr:row>
      <xdr:rowOff>123538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674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71719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123538</xdr:rowOff>
    </xdr:from>
    <xdr:to>
      <xdr:col>28</xdr:col>
      <xdr:colOff>314325</xdr:colOff>
      <xdr:row>58</xdr:row>
      <xdr:rowOff>126784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6763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85937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77319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70383</xdr:rowOff>
    </xdr:from>
    <xdr:to>
      <xdr:col>32</xdr:col>
      <xdr:colOff>238125</xdr:colOff>
      <xdr:row>59</xdr:row>
      <xdr:rowOff>533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100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156760</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2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72281</xdr:rowOff>
    </xdr:from>
    <xdr:to>
      <xdr:col>31</xdr:col>
      <xdr:colOff>85725</xdr:colOff>
      <xdr:row>59</xdr:row>
      <xdr:rowOff>2431</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165008</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72510</xdr:rowOff>
    </xdr:from>
    <xdr:to>
      <xdr:col>29</xdr:col>
      <xdr:colOff>568325</xdr:colOff>
      <xdr:row>59</xdr:row>
      <xdr:rowOff>2660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100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165237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0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72738</xdr:rowOff>
    </xdr:from>
    <xdr:to>
      <xdr:col>28</xdr:col>
      <xdr:colOff>365125</xdr:colOff>
      <xdr:row>59</xdr:row>
      <xdr:rowOff>2888</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0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165465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0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75984</xdr:rowOff>
    </xdr:from>
    <xdr:to>
      <xdr:col>27</xdr:col>
      <xdr:colOff>161925</xdr:colOff>
      <xdr:row>59</xdr:row>
      <xdr:rowOff>6134</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168711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1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101446</xdr:rowOff>
    </xdr:from>
    <xdr:to>
      <xdr:col>32</xdr:col>
      <xdr:colOff>187325</xdr:colOff>
      <xdr:row>75</xdr:row>
      <xdr:rowOff>107093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960196"/>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101446</xdr:rowOff>
    </xdr:from>
    <xdr:to>
      <xdr:col>31</xdr:col>
      <xdr:colOff>34925</xdr:colOff>
      <xdr:row>75</xdr:row>
      <xdr:rowOff>121838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60196"/>
          <a:ext cx="8890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121838</xdr:rowOff>
    </xdr:from>
    <xdr:to>
      <xdr:col>29</xdr:col>
      <xdr:colOff>517525</xdr:colOff>
      <xdr:row>76</xdr:row>
      <xdr:rowOff>3963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80588"/>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154661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3963</xdr:rowOff>
    </xdr:from>
    <xdr:to>
      <xdr:col>28</xdr:col>
      <xdr:colOff>314325</xdr:colOff>
      <xdr:row>76</xdr:row>
      <xdr:rowOff>8978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34163"/>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165616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56293</xdr:rowOff>
    </xdr:from>
    <xdr:to>
      <xdr:col>32</xdr:col>
      <xdr:colOff>238125</xdr:colOff>
      <xdr:row>75</xdr:row>
      <xdr:rowOff>157893</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9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79170</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50646</xdr:rowOff>
    </xdr:from>
    <xdr:to>
      <xdr:col>31</xdr:col>
      <xdr:colOff>85725</xdr:colOff>
      <xdr:row>75</xdr:row>
      <xdr:rowOff>152245</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909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168773</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68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71038</xdr:rowOff>
    </xdr:from>
    <xdr:to>
      <xdr:col>29</xdr:col>
      <xdr:colOff>568325</xdr:colOff>
      <xdr:row>76</xdr:row>
      <xdr:rowOff>1188</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9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17715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70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124612</xdr:rowOff>
    </xdr:from>
    <xdr:to>
      <xdr:col>28</xdr:col>
      <xdr:colOff>365125</xdr:colOff>
      <xdr:row>76</xdr:row>
      <xdr:rowOff>54763</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983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71289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7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129628</xdr:rowOff>
    </xdr:from>
    <xdr:to>
      <xdr:col>27</xdr:col>
      <xdr:colOff>161925</xdr:colOff>
      <xdr:row>76</xdr:row>
      <xdr:rowOff>59778</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9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76305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7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多くの項目で類似団体を下回っている。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特に普通建設事業費</a:t>
          </a:r>
          <a:r>
            <a:rPr kumimoji="1" lang="ja-JP" altLang="en-US" sz="1100">
              <a:solidFill>
                <a:schemeClr val="dk1"/>
              </a:solidFill>
              <a:latin typeface="+mn-lt"/>
              <a:ea typeface="+mn-ea"/>
              <a:cs typeface="+mn-cs"/>
            </a:rPr>
            <a:t>や維持補修費</a:t>
          </a:r>
          <a:r>
            <a:rPr kumimoji="1" lang="ja-JP" altLang="ja-JP" sz="1100">
              <a:solidFill>
                <a:schemeClr val="dk1"/>
              </a:solidFill>
              <a:latin typeface="+mn-lt"/>
              <a:ea typeface="+mn-ea"/>
              <a:cs typeface="+mn-cs"/>
            </a:rPr>
            <a:t>については、</a:t>
          </a:r>
          <a:r>
            <a:rPr kumimoji="1" lang="ja-JP" altLang="en-US" sz="1100">
              <a:solidFill>
                <a:schemeClr val="dk1"/>
              </a:solidFill>
              <a:latin typeface="+mn-lt"/>
              <a:ea typeface="+mn-ea"/>
              <a:cs typeface="+mn-cs"/>
            </a:rPr>
            <a:t>類似団体を大きく</a:t>
          </a:r>
          <a:r>
            <a:rPr kumimoji="1" lang="ja-JP" altLang="ja-JP" sz="1100">
              <a:solidFill>
                <a:schemeClr val="dk1"/>
              </a:solidFill>
              <a:latin typeface="+mn-lt"/>
              <a:ea typeface="+mn-ea"/>
              <a:cs typeface="+mn-cs"/>
            </a:rPr>
            <a:t>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その中で繰出金については、類似団体</a:t>
          </a:r>
          <a:r>
            <a:rPr kumimoji="1" lang="ja-JP" altLang="en-US" sz="1100">
              <a:solidFill>
                <a:schemeClr val="dk1"/>
              </a:solidFill>
              <a:latin typeface="+mn-lt"/>
              <a:ea typeface="+mn-ea"/>
              <a:cs typeface="+mn-cs"/>
            </a:rPr>
            <a:t>を上回っている。要因</a:t>
          </a:r>
          <a:r>
            <a:rPr kumimoji="1" lang="ja-JP" altLang="ja-JP" sz="1100">
              <a:solidFill>
                <a:schemeClr val="dk1"/>
              </a:solidFill>
              <a:latin typeface="+mn-lt"/>
              <a:ea typeface="+mn-ea"/>
              <a:cs typeface="+mn-cs"/>
            </a:rPr>
            <a:t>としては介護保険等社会保障にかかる特別会計と下水道会計への繰出</a:t>
          </a:r>
          <a:r>
            <a:rPr kumimoji="1" lang="ja-JP" altLang="en-US" sz="1100">
              <a:solidFill>
                <a:schemeClr val="dk1"/>
              </a:solidFill>
              <a:latin typeface="+mn-lt"/>
              <a:ea typeface="+mn-ea"/>
              <a:cs typeface="+mn-cs"/>
            </a:rPr>
            <a:t>金</a:t>
          </a:r>
          <a:r>
            <a:rPr kumimoji="1" lang="ja-JP" altLang="ja-JP" sz="1100">
              <a:solidFill>
                <a:schemeClr val="dk1"/>
              </a:solidFill>
              <a:latin typeface="+mn-lt"/>
              <a:ea typeface="+mn-ea"/>
              <a:cs typeface="+mn-cs"/>
            </a:rPr>
            <a:t>が影響しているものと思われる。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5,039
5,009
78.65
3,856,003
3,710,300
145,703
2,565,838
4,049,422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16523</xdr:rowOff>
    </xdr:from>
    <xdr:to>
      <xdr:col>6</xdr:col>
      <xdr:colOff>511175</xdr:colOff>
      <xdr:row>38</xdr:row>
      <xdr:rowOff>34925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1623"/>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16523</xdr:rowOff>
    </xdr:from>
    <xdr:to>
      <xdr:col>5</xdr:col>
      <xdr:colOff>358775</xdr:colOff>
      <xdr:row>38</xdr:row>
      <xdr:rowOff>28772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1623"/>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28772</xdr:rowOff>
    </xdr:from>
    <xdr:to>
      <xdr:col>4</xdr:col>
      <xdr:colOff>155575</xdr:colOff>
      <xdr:row>38</xdr:row>
      <xdr:rowOff>31382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3872"/>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73658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2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21704</xdr:rowOff>
    </xdr:from>
    <xdr:to>
      <xdr:col>2</xdr:col>
      <xdr:colOff>638175</xdr:colOff>
      <xdr:row>38</xdr:row>
      <xdr:rowOff>31382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6804"/>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80954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76325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155575</xdr:rowOff>
    </xdr:from>
    <xdr:to>
      <xdr:col>6</xdr:col>
      <xdr:colOff>561975</xdr:colOff>
      <xdr:row>38</xdr:row>
      <xdr:rowOff>85725</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70502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137173</xdr:rowOff>
    </xdr:from>
    <xdr:to>
      <xdr:col>5</xdr:col>
      <xdr:colOff>409575</xdr:colOff>
      <xdr:row>38</xdr:row>
      <xdr:rowOff>67323</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58450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149422</xdr:rowOff>
    </xdr:from>
    <xdr:to>
      <xdr:col>4</xdr:col>
      <xdr:colOff>206375</xdr:colOff>
      <xdr:row>38</xdr:row>
      <xdr:rowOff>79572</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70699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7" y="65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152032</xdr:rowOff>
    </xdr:from>
    <xdr:to>
      <xdr:col>3</xdr:col>
      <xdr:colOff>3175</xdr:colOff>
      <xdr:row>38</xdr:row>
      <xdr:rowOff>82182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73309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7" y="65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142354</xdr:rowOff>
    </xdr:from>
    <xdr:to>
      <xdr:col>1</xdr:col>
      <xdr:colOff>485775</xdr:colOff>
      <xdr:row>38</xdr:row>
      <xdr:rowOff>72504</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63631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103296</xdr:rowOff>
    </xdr:from>
    <xdr:to>
      <xdr:col>6</xdr:col>
      <xdr:colOff>511175</xdr:colOff>
      <xdr:row>58</xdr:row>
      <xdr:rowOff>122396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47396"/>
          <a:ext cx="8382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122396</xdr:rowOff>
    </xdr:from>
    <xdr:to>
      <xdr:col>5</xdr:col>
      <xdr:colOff>358775</xdr:colOff>
      <xdr:row>58</xdr:row>
      <xdr:rowOff>130866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6496"/>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130866</xdr:rowOff>
    </xdr:from>
    <xdr:to>
      <xdr:col>4</xdr:col>
      <xdr:colOff>155575</xdr:colOff>
      <xdr:row>58</xdr:row>
      <xdr:rowOff>140713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74966"/>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166585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140713</xdr:rowOff>
    </xdr:from>
    <xdr:to>
      <xdr:col>2</xdr:col>
      <xdr:colOff>638175</xdr:colOff>
      <xdr:row>58</xdr:row>
      <xdr:rowOff>153812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481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157570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7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170158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7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52496</xdr:rowOff>
    </xdr:from>
    <xdr:to>
      <xdr:col>6</xdr:col>
      <xdr:colOff>561975</xdr:colOff>
      <xdr:row>58</xdr:row>
      <xdr:rowOff>154096</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138873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1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71596</xdr:rowOff>
    </xdr:from>
    <xdr:to>
      <xdr:col>5</xdr:col>
      <xdr:colOff>409575</xdr:colOff>
      <xdr:row>59</xdr:row>
      <xdr:rowOff>1746</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100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164323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10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80066</xdr:rowOff>
    </xdr:from>
    <xdr:to>
      <xdr:col>4</xdr:col>
      <xdr:colOff>206375</xdr:colOff>
      <xdr:row>59</xdr:row>
      <xdr:rowOff>10216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100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1343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11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89913</xdr:rowOff>
    </xdr:from>
    <xdr:to>
      <xdr:col>3</xdr:col>
      <xdr:colOff>3175</xdr:colOff>
      <xdr:row>59</xdr:row>
      <xdr:rowOff>20063</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100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11190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103012</xdr:rowOff>
    </xdr:from>
    <xdr:to>
      <xdr:col>1</xdr:col>
      <xdr:colOff>485775</xdr:colOff>
      <xdr:row>59</xdr:row>
      <xdr:rowOff>33162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100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24289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117601</xdr:rowOff>
    </xdr:from>
    <xdr:to>
      <xdr:col>6</xdr:col>
      <xdr:colOff>511175</xdr:colOff>
      <xdr:row>76</xdr:row>
      <xdr:rowOff>122565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47801"/>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122565</xdr:rowOff>
    </xdr:from>
    <xdr:to>
      <xdr:col>5</xdr:col>
      <xdr:colOff>358775</xdr:colOff>
      <xdr:row>76</xdr:row>
      <xdr:rowOff>124580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52765"/>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124580</xdr:rowOff>
    </xdr:from>
    <xdr:to>
      <xdr:col>4</xdr:col>
      <xdr:colOff>155575</xdr:colOff>
      <xdr:row>76</xdr:row>
      <xdr:rowOff>168011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54780"/>
          <a:ext cx="889000" cy="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154831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161714</xdr:rowOff>
    </xdr:from>
    <xdr:to>
      <xdr:col>2</xdr:col>
      <xdr:colOff>638175</xdr:colOff>
      <xdr:row>76</xdr:row>
      <xdr:rowOff>168011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91914"/>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12109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19493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87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66801</xdr:rowOff>
    </xdr:from>
    <xdr:to>
      <xdr:col>6</xdr:col>
      <xdr:colOff>561975</xdr:colOff>
      <xdr:row>76</xdr:row>
      <xdr:rowOff>168401</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0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153178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71765</xdr:rowOff>
    </xdr:from>
    <xdr:to>
      <xdr:col>5</xdr:col>
      <xdr:colOff>409575</xdr:colOff>
      <xdr:row>77</xdr:row>
      <xdr:rowOff>1915</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1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164492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157,496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73780</xdr:rowOff>
    </xdr:from>
    <xdr:to>
      <xdr:col>4</xdr:col>
      <xdr:colOff>206375</xdr:colOff>
      <xdr:row>77</xdr:row>
      <xdr:rowOff>3930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1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166507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19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117211</xdr:rowOff>
    </xdr:from>
    <xdr:to>
      <xdr:col>3</xdr:col>
      <xdr:colOff>3175</xdr:colOff>
      <xdr:row>77</xdr:row>
      <xdr:rowOff>47361</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1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38488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24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110914</xdr:rowOff>
    </xdr:from>
    <xdr:to>
      <xdr:col>1</xdr:col>
      <xdr:colOff>485775</xdr:colOff>
      <xdr:row>77</xdr:row>
      <xdr:rowOff>41064</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4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32191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23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20585</xdr:rowOff>
    </xdr:from>
    <xdr:to>
      <xdr:col>6</xdr:col>
      <xdr:colOff>511175</xdr:colOff>
      <xdr:row>98</xdr:row>
      <xdr:rowOff>25860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22685"/>
          <a:ext cx="83820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14782</xdr:rowOff>
    </xdr:from>
    <xdr:to>
      <xdr:col>5</xdr:col>
      <xdr:colOff>358775</xdr:colOff>
      <xdr:row>98</xdr:row>
      <xdr:rowOff>20585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16882"/>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3919</xdr:rowOff>
    </xdr:from>
    <xdr:to>
      <xdr:col>4</xdr:col>
      <xdr:colOff>155575</xdr:colOff>
      <xdr:row>98</xdr:row>
      <xdr:rowOff>14782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06019"/>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144212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3919</xdr:rowOff>
    </xdr:from>
    <xdr:to>
      <xdr:col>2</xdr:col>
      <xdr:colOff>638175</xdr:colOff>
      <xdr:row>98</xdr:row>
      <xdr:rowOff>13943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06019"/>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7996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20192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146510</xdr:rowOff>
    </xdr:from>
    <xdr:to>
      <xdr:col>6</xdr:col>
      <xdr:colOff>561975</xdr:colOff>
      <xdr:row>98</xdr:row>
      <xdr:rowOff>76660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7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61437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141235</xdr:rowOff>
    </xdr:from>
    <xdr:to>
      <xdr:col>5</xdr:col>
      <xdr:colOff>409575</xdr:colOff>
      <xdr:row>98</xdr:row>
      <xdr:rowOff>71385</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7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62512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135432</xdr:rowOff>
    </xdr:from>
    <xdr:to>
      <xdr:col>4</xdr:col>
      <xdr:colOff>206375</xdr:colOff>
      <xdr:row>98</xdr:row>
      <xdr:rowOff>65582</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7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56709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124569</xdr:rowOff>
    </xdr:from>
    <xdr:to>
      <xdr:col>3</xdr:col>
      <xdr:colOff>3175</xdr:colOff>
      <xdr:row>98</xdr:row>
      <xdr:rowOff>54719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7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45846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134593</xdr:rowOff>
    </xdr:from>
    <xdr:to>
      <xdr:col>1</xdr:col>
      <xdr:colOff>485775</xdr:colOff>
      <xdr:row>98</xdr:row>
      <xdr:rowOff>64743</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7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55870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36894</xdr:rowOff>
    </xdr:from>
    <xdr:to>
      <xdr:col>15</xdr:col>
      <xdr:colOff>180975</xdr:colOff>
      <xdr:row>39</xdr:row>
      <xdr:rowOff>36995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23444"/>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36995</xdr:rowOff>
    </xdr:from>
    <xdr:to>
      <xdr:col>14</xdr:col>
      <xdr:colOff>28575</xdr:colOff>
      <xdr:row>39</xdr:row>
      <xdr:rowOff>37109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235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37109</xdr:rowOff>
    </xdr:from>
    <xdr:to>
      <xdr:col>12</xdr:col>
      <xdr:colOff>511175</xdr:colOff>
      <xdr:row>39</xdr:row>
      <xdr:rowOff>37211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723659"/>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97756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4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37211</xdr:rowOff>
    </xdr:from>
    <xdr:to>
      <xdr:col>11</xdr:col>
      <xdr:colOff>307975</xdr:colOff>
      <xdr:row>39</xdr:row>
      <xdr:rowOff>37274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23761"/>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73715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76750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157544</xdr:rowOff>
    </xdr:from>
    <xdr:to>
      <xdr:col>15</xdr:col>
      <xdr:colOff>231775</xdr:colOff>
      <xdr:row>39</xdr:row>
      <xdr:rowOff>87694</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157645</xdr:rowOff>
    </xdr:from>
    <xdr:to>
      <xdr:col>14</xdr:col>
      <xdr:colOff>79375</xdr:colOff>
      <xdr:row>39</xdr:row>
      <xdr:rowOff>87795</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78922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65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157759</xdr:rowOff>
    </xdr:from>
    <xdr:to>
      <xdr:col>12</xdr:col>
      <xdr:colOff>561975</xdr:colOff>
      <xdr:row>39</xdr:row>
      <xdr:rowOff>87909</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79036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6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157861</xdr:rowOff>
    </xdr:from>
    <xdr:to>
      <xdr:col>11</xdr:col>
      <xdr:colOff>358775</xdr:colOff>
      <xdr:row>39</xdr:row>
      <xdr:rowOff>88011</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79138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157924</xdr:rowOff>
    </xdr:from>
    <xdr:to>
      <xdr:col>10</xdr:col>
      <xdr:colOff>155575</xdr:colOff>
      <xdr:row>39</xdr:row>
      <xdr:rowOff>88074</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79201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6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15881</xdr:rowOff>
    </xdr:from>
    <xdr:to>
      <xdr:col>15</xdr:col>
      <xdr:colOff>180975</xdr:colOff>
      <xdr:row>59</xdr:row>
      <xdr:rowOff>18799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31431"/>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18592</xdr:rowOff>
    </xdr:from>
    <xdr:to>
      <xdr:col>14</xdr:col>
      <xdr:colOff>28575</xdr:colOff>
      <xdr:row>59</xdr:row>
      <xdr:rowOff>18799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34142"/>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18592</xdr:rowOff>
    </xdr:from>
    <xdr:to>
      <xdr:col>12</xdr:col>
      <xdr:colOff>511175</xdr:colOff>
      <xdr:row>59</xdr:row>
      <xdr:rowOff>19825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34142"/>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77347</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19194</xdr:rowOff>
    </xdr:from>
    <xdr:to>
      <xdr:col>11</xdr:col>
      <xdr:colOff>307975</xdr:colOff>
      <xdr:row>59</xdr:row>
      <xdr:rowOff>19825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3474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79762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136531</xdr:rowOff>
    </xdr:from>
    <xdr:to>
      <xdr:col>15</xdr:col>
      <xdr:colOff>231775</xdr:colOff>
      <xdr:row>59</xdr:row>
      <xdr:rowOff>66681</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139449</xdr:rowOff>
    </xdr:from>
    <xdr:to>
      <xdr:col>14</xdr:col>
      <xdr:colOff>79375</xdr:colOff>
      <xdr:row>59</xdr:row>
      <xdr:rowOff>69599</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60726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139242</xdr:rowOff>
    </xdr:from>
    <xdr:to>
      <xdr:col>12</xdr:col>
      <xdr:colOff>561975</xdr:colOff>
      <xdr:row>59</xdr:row>
      <xdr:rowOff>69392</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60519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140475</xdr:rowOff>
    </xdr:from>
    <xdr:to>
      <xdr:col>11</xdr:col>
      <xdr:colOff>358775</xdr:colOff>
      <xdr:row>59</xdr:row>
      <xdr:rowOff>70625</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61752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139844</xdr:rowOff>
    </xdr:from>
    <xdr:to>
      <xdr:col>10</xdr:col>
      <xdr:colOff>155575</xdr:colOff>
      <xdr:row>59</xdr:row>
      <xdr:rowOff>69994</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61121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7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152775</xdr:rowOff>
    </xdr:from>
    <xdr:to>
      <xdr:col>15</xdr:col>
      <xdr:colOff>180975</xdr:colOff>
      <xdr:row>79</xdr:row>
      <xdr:rowOff>8091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525875"/>
          <a:ext cx="8382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152775</xdr:rowOff>
    </xdr:from>
    <xdr:to>
      <xdr:col>14</xdr:col>
      <xdr:colOff>28575</xdr:colOff>
      <xdr:row>79</xdr:row>
      <xdr:rowOff>36449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25875"/>
          <a:ext cx="889000" cy="5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32651</xdr:rowOff>
    </xdr:from>
    <xdr:to>
      <xdr:col>12</xdr:col>
      <xdr:colOff>511175</xdr:colOff>
      <xdr:row>79</xdr:row>
      <xdr:rowOff>36449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7720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13963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32170</xdr:rowOff>
    </xdr:from>
    <xdr:to>
      <xdr:col>11</xdr:col>
      <xdr:colOff>307975</xdr:colOff>
      <xdr:row>79</xdr:row>
      <xdr:rowOff>32651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576720"/>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31230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35946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128741</xdr:rowOff>
    </xdr:from>
    <xdr:to>
      <xdr:col>15</xdr:col>
      <xdr:colOff>231775</xdr:colOff>
      <xdr:row>79</xdr:row>
      <xdr:rowOff>58891</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5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43668</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101975</xdr:rowOff>
    </xdr:from>
    <xdr:to>
      <xdr:col>14</xdr:col>
      <xdr:colOff>79375</xdr:colOff>
      <xdr:row>79</xdr:row>
      <xdr:rowOff>32125</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23252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5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157099</xdr:rowOff>
    </xdr:from>
    <xdr:to>
      <xdr:col>12</xdr:col>
      <xdr:colOff>561975</xdr:colOff>
      <xdr:row>79</xdr:row>
      <xdr:rowOff>87249</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78376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7" y="136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153301</xdr:rowOff>
    </xdr:from>
    <xdr:to>
      <xdr:col>11</xdr:col>
      <xdr:colOff>358775</xdr:colOff>
      <xdr:row>79</xdr:row>
      <xdr:rowOff>83451</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5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74578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7" y="136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152820</xdr:rowOff>
    </xdr:from>
    <xdr:to>
      <xdr:col>10</xdr:col>
      <xdr:colOff>155575</xdr:colOff>
      <xdr:row>79</xdr:row>
      <xdr:rowOff>82970</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5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74097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7" y="136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101047</xdr:rowOff>
    </xdr:from>
    <xdr:to>
      <xdr:col>15</xdr:col>
      <xdr:colOff>180975</xdr:colOff>
      <xdr:row>98</xdr:row>
      <xdr:rowOff>102233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903147"/>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101375</xdr:rowOff>
    </xdr:from>
    <xdr:to>
      <xdr:col>14</xdr:col>
      <xdr:colOff>28575</xdr:colOff>
      <xdr:row>98</xdr:row>
      <xdr:rowOff>102233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903475"/>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93338</xdr:rowOff>
    </xdr:from>
    <xdr:to>
      <xdr:col>12</xdr:col>
      <xdr:colOff>511175</xdr:colOff>
      <xdr:row>98</xdr:row>
      <xdr:rowOff>101375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95438"/>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163754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93338</xdr:rowOff>
    </xdr:from>
    <xdr:to>
      <xdr:col>11</xdr:col>
      <xdr:colOff>307975</xdr:colOff>
      <xdr:row>98</xdr:row>
      <xdr:rowOff>95856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95438"/>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139222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144632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50247</xdr:rowOff>
    </xdr:from>
    <xdr:to>
      <xdr:col>15</xdr:col>
      <xdr:colOff>231775</xdr:colOff>
      <xdr:row>98</xdr:row>
      <xdr:rowOff>151847</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51433</xdr:rowOff>
    </xdr:from>
    <xdr:to>
      <xdr:col>14</xdr:col>
      <xdr:colOff>79375</xdr:colOff>
      <xdr:row>98</xdr:row>
      <xdr:rowOff>153033</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144160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4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50575</xdr:rowOff>
    </xdr:from>
    <xdr:to>
      <xdr:col>12</xdr:col>
      <xdr:colOff>561975</xdr:colOff>
      <xdr:row>98</xdr:row>
      <xdr:rowOff>152175</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143302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42538</xdr:rowOff>
    </xdr:from>
    <xdr:to>
      <xdr:col>11</xdr:col>
      <xdr:colOff>358775</xdr:colOff>
      <xdr:row>98</xdr:row>
      <xdr:rowOff>144138</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160665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61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45056</xdr:rowOff>
    </xdr:from>
    <xdr:to>
      <xdr:col>10</xdr:col>
      <xdr:colOff>155575</xdr:colOff>
      <xdr:row>98</xdr:row>
      <xdr:rowOff>146656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163183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38537</xdr:rowOff>
    </xdr:from>
    <xdr:to>
      <xdr:col>23</xdr:col>
      <xdr:colOff>517525</xdr:colOff>
      <xdr:row>38</xdr:row>
      <xdr:rowOff>74374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53637"/>
          <a:ext cx="8382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70755</xdr:rowOff>
    </xdr:from>
    <xdr:to>
      <xdr:col>22</xdr:col>
      <xdr:colOff>365125</xdr:colOff>
      <xdr:row>38</xdr:row>
      <xdr:rowOff>74374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8585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70755</xdr:rowOff>
    </xdr:from>
    <xdr:to>
      <xdr:col>21</xdr:col>
      <xdr:colOff>161925</xdr:colOff>
      <xdr:row>38</xdr:row>
      <xdr:rowOff>76774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8585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93032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20043</xdr:rowOff>
    </xdr:from>
    <xdr:to>
      <xdr:col>19</xdr:col>
      <xdr:colOff>644525</xdr:colOff>
      <xdr:row>38</xdr:row>
      <xdr:rowOff>76774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020793"/>
          <a:ext cx="889000" cy="5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164728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164855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159187</xdr:rowOff>
    </xdr:from>
    <xdr:to>
      <xdr:col>23</xdr:col>
      <xdr:colOff>568325</xdr:colOff>
      <xdr:row>38</xdr:row>
      <xdr:rowOff>89337</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5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137614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23574</xdr:rowOff>
    </xdr:from>
    <xdr:to>
      <xdr:col>22</xdr:col>
      <xdr:colOff>415925</xdr:colOff>
      <xdr:row>38</xdr:row>
      <xdr:rowOff>125174</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5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116301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19955</xdr:rowOff>
    </xdr:from>
    <xdr:to>
      <xdr:col>21</xdr:col>
      <xdr:colOff>212725</xdr:colOff>
      <xdr:row>38</xdr:row>
      <xdr:rowOff>121555</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5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112682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25974</xdr:rowOff>
    </xdr:from>
    <xdr:to>
      <xdr:col>20</xdr:col>
      <xdr:colOff>9525</xdr:colOff>
      <xdr:row>38</xdr:row>
      <xdr:rowOff>127574</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5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118701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140693</xdr:rowOff>
    </xdr:from>
    <xdr:to>
      <xdr:col>18</xdr:col>
      <xdr:colOff>492125</xdr:colOff>
      <xdr:row>35</xdr:row>
      <xdr:rowOff>70843</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59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87370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7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59896</xdr:rowOff>
    </xdr:from>
    <xdr:to>
      <xdr:col>23</xdr:col>
      <xdr:colOff>517525</xdr:colOff>
      <xdr:row>58</xdr:row>
      <xdr:rowOff>79677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10003996"/>
          <a:ext cx="8382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129021</xdr:rowOff>
    </xdr:from>
    <xdr:to>
      <xdr:col>22</xdr:col>
      <xdr:colOff>365125</xdr:colOff>
      <xdr:row>58</xdr:row>
      <xdr:rowOff>59896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30221"/>
          <a:ext cx="889000" cy="2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129021</xdr:rowOff>
    </xdr:from>
    <xdr:to>
      <xdr:col>21</xdr:col>
      <xdr:colOff>161925</xdr:colOff>
      <xdr:row>56</xdr:row>
      <xdr:rowOff>149578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30221"/>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79691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149578</xdr:rowOff>
    </xdr:from>
    <xdr:to>
      <xdr:col>19</xdr:col>
      <xdr:colOff>644525</xdr:colOff>
      <xdr:row>58</xdr:row>
      <xdr:rowOff>75166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50778"/>
          <a:ext cx="889000" cy="2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72897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114712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28877</xdr:rowOff>
    </xdr:from>
    <xdr:to>
      <xdr:col>23</xdr:col>
      <xdr:colOff>568325</xdr:colOff>
      <xdr:row>58</xdr:row>
      <xdr:rowOff>130477</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9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115254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71,508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9096</xdr:rowOff>
    </xdr:from>
    <xdr:to>
      <xdr:col>22</xdr:col>
      <xdr:colOff>415925</xdr:colOff>
      <xdr:row>58</xdr:row>
      <xdr:rowOff>110696</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101823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78221</xdr:rowOff>
    </xdr:from>
    <xdr:to>
      <xdr:col>21</xdr:col>
      <xdr:colOff>212725</xdr:colOff>
      <xdr:row>57</xdr:row>
      <xdr:rowOff>8371</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6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24898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4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98778</xdr:rowOff>
    </xdr:from>
    <xdr:to>
      <xdr:col>20</xdr:col>
      <xdr:colOff>9525</xdr:colOff>
      <xdr:row>57</xdr:row>
      <xdr:rowOff>28928</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6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45455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47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24366</xdr:rowOff>
    </xdr:from>
    <xdr:to>
      <xdr:col>18</xdr:col>
      <xdr:colOff>492125</xdr:colOff>
      <xdr:row>58</xdr:row>
      <xdr:rowOff>125966</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117093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33341</xdr:rowOff>
    </xdr:from>
    <xdr:to>
      <xdr:col>23</xdr:col>
      <xdr:colOff>517525</xdr:colOff>
      <xdr:row>79</xdr:row>
      <xdr:rowOff>44134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7891"/>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32434</xdr:rowOff>
    </xdr:from>
    <xdr:to>
      <xdr:col>22</xdr:col>
      <xdr:colOff>365125</xdr:colOff>
      <xdr:row>79</xdr:row>
      <xdr:rowOff>44134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6984"/>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168797</xdr:rowOff>
    </xdr:from>
    <xdr:to>
      <xdr:col>21</xdr:col>
      <xdr:colOff>161925</xdr:colOff>
      <xdr:row>79</xdr:row>
      <xdr:rowOff>32434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41897"/>
          <a:ext cx="889000" cy="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87118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7"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168797</xdr:rowOff>
    </xdr:from>
    <xdr:to>
      <xdr:col>19</xdr:col>
      <xdr:colOff>644525</xdr:colOff>
      <xdr:row>78</xdr:row>
      <xdr:rowOff>169597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4189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57852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7"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43559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153991</xdr:rowOff>
    </xdr:from>
    <xdr:to>
      <xdr:col>23</xdr:col>
      <xdr:colOff>568325</xdr:colOff>
      <xdr:row>79</xdr:row>
      <xdr:rowOff>84141</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164784</xdr:rowOff>
    </xdr:from>
    <xdr:to>
      <xdr:col>22</xdr:col>
      <xdr:colOff>415925</xdr:colOff>
      <xdr:row>79</xdr:row>
      <xdr:rowOff>94934</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86061</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3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153084</xdr:rowOff>
    </xdr:from>
    <xdr:to>
      <xdr:col>21</xdr:col>
      <xdr:colOff>212725</xdr:colOff>
      <xdr:row>79</xdr:row>
      <xdr:rowOff>83234</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74361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61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117997</xdr:rowOff>
    </xdr:from>
    <xdr:to>
      <xdr:col>20</xdr:col>
      <xdr:colOff>9525</xdr:colOff>
      <xdr:row>79</xdr:row>
      <xdr:rowOff>48147</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64674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118797</xdr:rowOff>
    </xdr:from>
    <xdr:to>
      <xdr:col>18</xdr:col>
      <xdr:colOff>492125</xdr:colOff>
      <xdr:row>79</xdr:row>
      <xdr:rowOff>48947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4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65474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86192</xdr:rowOff>
    </xdr:from>
    <xdr:to>
      <xdr:col>23</xdr:col>
      <xdr:colOff>517525</xdr:colOff>
      <xdr:row>98</xdr:row>
      <xdr:rowOff>86212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88292"/>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86212</xdr:rowOff>
    </xdr:from>
    <xdr:to>
      <xdr:col>22</xdr:col>
      <xdr:colOff>365125</xdr:colOff>
      <xdr:row>98</xdr:row>
      <xdr:rowOff>101295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88312"/>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101295</xdr:rowOff>
    </xdr:from>
    <xdr:to>
      <xdr:col>21</xdr:col>
      <xdr:colOff>161925</xdr:colOff>
      <xdr:row>98</xdr:row>
      <xdr:rowOff>103521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903395"/>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143279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6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103316</xdr:rowOff>
    </xdr:from>
    <xdr:to>
      <xdr:col>19</xdr:col>
      <xdr:colOff>644525</xdr:colOff>
      <xdr:row>98</xdr:row>
      <xdr:rowOff>103521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905416"/>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144598</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60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141851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35392</xdr:rowOff>
    </xdr:from>
    <xdr:to>
      <xdr:col>23</xdr:col>
      <xdr:colOff>568325</xdr:colOff>
      <xdr:row>98</xdr:row>
      <xdr:rowOff>136992</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8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13819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35412</xdr:rowOff>
    </xdr:from>
    <xdr:to>
      <xdr:col>22</xdr:col>
      <xdr:colOff>415925</xdr:colOff>
      <xdr:row>98</xdr:row>
      <xdr:rowOff>137012</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8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128139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93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50495</xdr:rowOff>
    </xdr:from>
    <xdr:to>
      <xdr:col>21</xdr:col>
      <xdr:colOff>212725</xdr:colOff>
      <xdr:row>98</xdr:row>
      <xdr:rowOff>152095</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8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143222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52721</xdr:rowOff>
    </xdr:from>
    <xdr:to>
      <xdr:col>20</xdr:col>
      <xdr:colOff>9525</xdr:colOff>
      <xdr:row>98</xdr:row>
      <xdr:rowOff>154321</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8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145448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52516</xdr:rowOff>
    </xdr:from>
    <xdr:to>
      <xdr:col>18</xdr:col>
      <xdr:colOff>492125</xdr:colOff>
      <xdr:row>98</xdr:row>
      <xdr:rowOff>154116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8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145243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161013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50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多くの項目は類似団体を下回るか同水準で推移している。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教育費については学校建設があったため一時平均を上回っているが、特別な案件がない場合は平均程度である。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衛生費については、下水道整備終了後は減少傾向にある。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商工費については、商店や事業所が少ないため、平均を大きく下回っている。</a:t>
          </a:r>
          <a:endParaRPr kumimoji="1" lang="en-US" altLang="ja-JP" sz="1100">
            <a:solidFill>
              <a:schemeClr val="dk1"/>
            </a:solidFill>
            <a:latin typeface="+mn-lt"/>
            <a:ea typeface="+mn-ea"/>
            <a:cs typeface="+mn-cs"/>
          </a:endParaRPr>
        </a:p>
        <a:p>
          <a:r>
            <a:rPr kumimoji="1" lang="ja-JP" altLang="en-US" sz="1100">
              <a:latin typeface="ＭＳ Ｐゴシック"/>
            </a:rPr>
            <a:t>災害復旧費については、大きな災害がなかったため、平均を下回っている。</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当町の実質収支は毎年度黒字で推移している</a:t>
          </a:r>
          <a:r>
            <a:rPr lang="ja-JP" altLang="en-US" sz="1100">
              <a:solidFill>
                <a:schemeClr val="dk1"/>
              </a:solidFill>
              <a:latin typeface="+mn-lt"/>
              <a:ea typeface="+mn-ea"/>
              <a:cs typeface="+mn-cs"/>
            </a:rPr>
            <a:t>が、平成</a:t>
          </a:r>
          <a:r>
            <a:rPr lang="en-US" altLang="ja-JP" sz="1100">
              <a:solidFill>
                <a:schemeClr val="dk1"/>
              </a:solidFill>
              <a:latin typeface="+mn-lt"/>
              <a:ea typeface="+mn-ea"/>
              <a:cs typeface="+mn-cs"/>
            </a:rPr>
            <a:t>28</a:t>
          </a:r>
          <a:r>
            <a:rPr lang="ja-JP" altLang="en-US" sz="1100">
              <a:solidFill>
                <a:schemeClr val="dk1"/>
              </a:solidFill>
              <a:latin typeface="+mn-lt"/>
              <a:ea typeface="+mn-ea"/>
              <a:cs typeface="+mn-cs"/>
            </a:rPr>
            <a:t>年度の</a:t>
          </a:r>
          <a:r>
            <a:rPr lang="ja-JP" altLang="ja-JP" sz="1100">
              <a:solidFill>
                <a:schemeClr val="dk1"/>
              </a:solidFill>
              <a:latin typeface="+mn-lt"/>
              <a:ea typeface="+mn-ea"/>
              <a:cs typeface="+mn-cs"/>
            </a:rPr>
            <a:t>実質単年度収支</a:t>
          </a:r>
          <a:r>
            <a:rPr lang="ja-JP" altLang="en-US" sz="1100">
              <a:solidFill>
                <a:schemeClr val="dk1"/>
              </a:solidFill>
              <a:latin typeface="+mn-lt"/>
              <a:ea typeface="+mn-ea"/>
              <a:cs typeface="+mn-cs"/>
            </a:rPr>
            <a:t>は赤字となっている</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要因としては、起債償還のピークが続く中、普通交付税の減少したことによる。</a:t>
          </a:r>
          <a:endParaRPr lang="en-US" altLang="ja-JP" sz="1100">
            <a:solidFill>
              <a:schemeClr val="dk1"/>
            </a:solidFill>
            <a:latin typeface="+mn-lt"/>
            <a:ea typeface="+mn-ea"/>
            <a:cs typeface="+mn-cs"/>
          </a:endParaRPr>
        </a:p>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近年は、平成２７年度から平成３</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年度まで起債償還のピークを迎え、一般財源の確保で厳しい状況が</a:t>
          </a:r>
          <a:r>
            <a:rPr lang="ja-JP" altLang="en-US" sz="1100">
              <a:solidFill>
                <a:schemeClr val="dk1"/>
              </a:solidFill>
              <a:latin typeface="+mn-lt"/>
              <a:ea typeface="+mn-ea"/>
              <a:cs typeface="+mn-cs"/>
            </a:rPr>
            <a:t>続いてい</a:t>
          </a:r>
          <a:r>
            <a:rPr lang="ja-JP" altLang="ja-JP" sz="1100">
              <a:solidFill>
                <a:schemeClr val="dk1"/>
              </a:solidFill>
              <a:latin typeface="+mn-lt"/>
              <a:ea typeface="+mn-ea"/>
              <a:cs typeface="+mn-cs"/>
            </a:rPr>
            <a:t>る。</a:t>
          </a:r>
          <a:endParaRPr lang="en-US" altLang="ja-JP" sz="1100">
            <a:solidFill>
              <a:schemeClr val="dk1"/>
            </a:solidFill>
            <a:latin typeface="+mn-lt"/>
            <a:ea typeface="+mn-ea"/>
            <a:cs typeface="+mn-cs"/>
          </a:endParaRPr>
        </a:p>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歳入歳出の均衡を重視し、赤字に陥ることのないよう適正な財政運営を目指すとともに、将来に備え財政調整基金の残高を着実に増加していけるよう努める必要がある。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一般会計及び公営企業会計等については、住宅新築資金等貸付特別会計以外のすべての会計が毎年度黒字を計上しており、連結実質赤字は生じていない。住宅新築資金等貸付特別会計については、貸付金元利収入不足による前年度繰上充用が</a:t>
          </a:r>
          <a:r>
            <a:rPr lang="ja-JP" altLang="en-US" sz="1100">
              <a:solidFill>
                <a:schemeClr val="dk1"/>
              </a:solidFill>
              <a:latin typeface="+mn-lt"/>
              <a:ea typeface="+mn-ea"/>
              <a:cs typeface="+mn-cs"/>
            </a:rPr>
            <a:t>続い</a:t>
          </a:r>
          <a:r>
            <a:rPr lang="ja-JP" altLang="ja-JP" sz="1100">
              <a:solidFill>
                <a:schemeClr val="dk1"/>
              </a:solidFill>
              <a:latin typeface="+mn-lt"/>
              <a:ea typeface="+mn-ea"/>
              <a:cs typeface="+mn-cs"/>
            </a:rPr>
            <a:t>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黒字の会計については引き続き健全な財政運営に努め、住宅新築資金等貸付特別会計については、少しでも赤字額の減少、解消を目指して努力し、町全体として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3856003</v>
      </c>
      <c r="BO4" s="411"/>
      <c r="BP4" s="411"/>
      <c r="BQ4" s="411"/>
      <c r="BR4" s="411"/>
      <c r="BS4" s="411"/>
      <c r="BT4" s="411"/>
      <c r="BU4" s="412"/>
      <c r="BV4" s="410">
        <v>3739427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3.2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3710300</v>
      </c>
      <c r="BO5" s="416"/>
      <c r="BP5" s="416"/>
      <c r="BQ5" s="416"/>
      <c r="BR5" s="416"/>
      <c r="BS5" s="416"/>
      <c r="BT5" s="416"/>
      <c r="BU5" s="417"/>
      <c r="BV5" s="415">
        <v>3636909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93.2</v>
      </c>
      <c r="CU5" s="386"/>
      <c r="CV5" s="386"/>
      <c r="CW5" s="386"/>
      <c r="CX5" s="386"/>
      <c r="CY5" s="386"/>
      <c r="CZ5" s="386"/>
      <c r="DA5" s="387"/>
      <c r="DB5" s="385">
        <v>92.7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145703</v>
      </c>
      <c r="BO6" s="416"/>
      <c r="BP6" s="416"/>
      <c r="BQ6" s="416"/>
      <c r="BR6" s="416"/>
      <c r="BS6" s="416"/>
      <c r="BT6" s="416"/>
      <c r="BU6" s="417"/>
      <c r="BV6" s="415">
        <v>102518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96.9</v>
      </c>
      <c r="CU6" s="562"/>
      <c r="CV6" s="562"/>
      <c r="CW6" s="562"/>
      <c r="CX6" s="562"/>
      <c r="CY6" s="562"/>
      <c r="CZ6" s="562"/>
      <c r="DA6" s="563"/>
      <c r="DB6" s="561">
        <v>97.4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18000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2565838</v>
      </c>
      <c r="CU7" s="416"/>
      <c r="CV7" s="416"/>
      <c r="CW7" s="416"/>
      <c r="CX7" s="416"/>
      <c r="CY7" s="416"/>
      <c r="CZ7" s="416"/>
      <c r="DA7" s="417"/>
      <c r="DB7" s="415">
        <v>2660189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145703</v>
      </c>
      <c r="BO8" s="416"/>
      <c r="BP8" s="416"/>
      <c r="BQ8" s="416"/>
      <c r="BR8" s="416"/>
      <c r="BS8" s="416"/>
      <c r="BT8" s="416"/>
      <c r="BU8" s="417"/>
      <c r="BV8" s="415">
        <v>84518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4907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61185</v>
      </c>
      <c r="BO9" s="416"/>
      <c r="BP9" s="416"/>
      <c r="BQ9" s="416"/>
      <c r="BR9" s="416"/>
      <c r="BS9" s="416"/>
      <c r="BT9" s="416"/>
      <c r="BU9" s="417"/>
      <c r="BV9" s="415">
        <v>-37693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16.3</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5296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76557</v>
      </c>
      <c r="BO10" s="416"/>
      <c r="BP10" s="416"/>
      <c r="BQ10" s="416"/>
      <c r="BR10" s="416"/>
      <c r="BS10" s="416"/>
      <c r="BT10" s="416"/>
      <c r="BU10" s="417"/>
      <c r="BV10" s="415">
        <v>92520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5039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5009</v>
      </c>
      <c r="S13" s="517"/>
      <c r="T13" s="517"/>
      <c r="U13" s="517"/>
      <c r="V13" s="518"/>
      <c r="W13" s="504" t="s">
        <v>125</v>
      </c>
      <c r="X13" s="428"/>
      <c r="Y13" s="428"/>
      <c r="Z13" s="428"/>
      <c r="AA13" s="428"/>
      <c r="AB13" s="429"/>
      <c r="AC13" s="391">
        <v>653</v>
      </c>
      <c r="AD13" s="392"/>
      <c r="AE13" s="392"/>
      <c r="AF13" s="392"/>
      <c r="AG13" s="393"/>
      <c r="AH13" s="391">
        <v>727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-62258</v>
      </c>
      <c r="BO13" s="416"/>
      <c r="BP13" s="416"/>
      <c r="BQ13" s="416"/>
      <c r="BR13" s="416"/>
      <c r="BS13" s="416"/>
      <c r="BT13" s="416"/>
      <c r="BU13" s="417"/>
      <c r="BV13" s="415">
        <v>54827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11.7</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5115</v>
      </c>
      <c r="S14" s="517"/>
      <c r="T14" s="517"/>
      <c r="U14" s="517"/>
      <c r="V14" s="518"/>
      <c r="W14" s="519"/>
      <c r="X14" s="431"/>
      <c r="Y14" s="431"/>
      <c r="Z14" s="431"/>
      <c r="AA14" s="431"/>
      <c r="AB14" s="432"/>
      <c r="AC14" s="509">
        <v>27.1</v>
      </c>
      <c r="AD14" s="510"/>
      <c r="AE14" s="510"/>
      <c r="AF14" s="510"/>
      <c r="AG14" s="511"/>
      <c r="AH14" s="509">
        <v>27.9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69.7</v>
      </c>
      <c r="CU14" s="488"/>
      <c r="CV14" s="488"/>
      <c r="CW14" s="488"/>
      <c r="CX14" s="488"/>
      <c r="CY14" s="488"/>
      <c r="CZ14" s="488"/>
      <c r="DA14" s="489"/>
      <c r="DB14" s="520">
        <v>86.3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5087</v>
      </c>
      <c r="S15" s="517"/>
      <c r="T15" s="517"/>
      <c r="U15" s="517"/>
      <c r="V15" s="518"/>
      <c r="W15" s="504" t="s">
        <v>132</v>
      </c>
      <c r="X15" s="428"/>
      <c r="Y15" s="428"/>
      <c r="Z15" s="428"/>
      <c r="AA15" s="428"/>
      <c r="AB15" s="429"/>
      <c r="AC15" s="391">
        <v>524</v>
      </c>
      <c r="AD15" s="392"/>
      <c r="AE15" s="392"/>
      <c r="AF15" s="392"/>
      <c r="AG15" s="393"/>
      <c r="AH15" s="391">
        <v>532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484103</v>
      </c>
      <c r="BO15" s="411"/>
      <c r="BP15" s="411"/>
      <c r="BQ15" s="411"/>
      <c r="BR15" s="411"/>
      <c r="BS15" s="411"/>
      <c r="BT15" s="411"/>
      <c r="BU15" s="412"/>
      <c r="BV15" s="410">
        <v>466550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21.8</v>
      </c>
      <c r="AD16" s="510"/>
      <c r="AE16" s="510"/>
      <c r="AF16" s="510"/>
      <c r="AG16" s="511"/>
      <c r="AH16" s="509">
        <v>20.399999999999999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2358102</v>
      </c>
      <c r="BO16" s="416"/>
      <c r="BP16" s="416"/>
      <c r="BQ16" s="416"/>
      <c r="BR16" s="416"/>
      <c r="BS16" s="416"/>
      <c r="BT16" s="416"/>
      <c r="BU16" s="417"/>
      <c r="BV16" s="415">
        <v>2421443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1229</v>
      </c>
      <c r="AD17" s="392"/>
      <c r="AE17" s="392"/>
      <c r="AF17" s="392"/>
      <c r="AG17" s="393"/>
      <c r="AH17" s="391">
        <v>1344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596297</v>
      </c>
      <c r="BO17" s="416"/>
      <c r="BP17" s="416"/>
      <c r="BQ17" s="416"/>
      <c r="BR17" s="416"/>
      <c r="BS17" s="416"/>
      <c r="BT17" s="416"/>
      <c r="BU17" s="417"/>
      <c r="BV17" s="415">
        <v>573593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78.650000000000006</v>
      </c>
      <c r="M18" s="480"/>
      <c r="N18" s="480"/>
      <c r="O18" s="480"/>
      <c r="P18" s="480"/>
      <c r="Q18" s="480"/>
      <c r="R18" s="481"/>
      <c r="S18" s="481"/>
      <c r="T18" s="481"/>
      <c r="U18" s="481"/>
      <c r="V18" s="482"/>
      <c r="W18" s="496"/>
      <c r="X18" s="497"/>
      <c r="Y18" s="497"/>
      <c r="Z18" s="497"/>
      <c r="AA18" s="497"/>
      <c r="AB18" s="505"/>
      <c r="AC18" s="379">
        <v>51.1</v>
      </c>
      <c r="AD18" s="380"/>
      <c r="AE18" s="380"/>
      <c r="AF18" s="380"/>
      <c r="AG18" s="483"/>
      <c r="AH18" s="379">
        <v>51.6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2393621</v>
      </c>
      <c r="BO18" s="416"/>
      <c r="BP18" s="416"/>
      <c r="BQ18" s="416"/>
      <c r="BR18" s="416"/>
      <c r="BS18" s="416"/>
      <c r="BT18" s="416"/>
      <c r="BU18" s="417"/>
      <c r="BV18" s="415">
        <v>2493710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3100909</v>
      </c>
      <c r="BO19" s="416"/>
      <c r="BP19" s="416"/>
      <c r="BQ19" s="416"/>
      <c r="BR19" s="416"/>
      <c r="BS19" s="416"/>
      <c r="BT19" s="416"/>
      <c r="BU19" s="417"/>
      <c r="BV19" s="415">
        <v>3030504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1893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4049422</v>
      </c>
      <c r="BO23" s="416"/>
      <c r="BP23" s="416"/>
      <c r="BQ23" s="416"/>
      <c r="BR23" s="416"/>
      <c r="BS23" s="416"/>
      <c r="BT23" s="416"/>
      <c r="BU23" s="417"/>
      <c r="BV23" s="415">
        <v>4365268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6730</v>
      </c>
      <c r="R24" s="392"/>
      <c r="S24" s="392"/>
      <c r="T24" s="392"/>
      <c r="U24" s="392"/>
      <c r="V24" s="393"/>
      <c r="W24" s="457"/>
      <c r="X24" s="448"/>
      <c r="Y24" s="449"/>
      <c r="Z24" s="388" t="s">
        <v>155</v>
      </c>
      <c r="AA24" s="389"/>
      <c r="AB24" s="389"/>
      <c r="AC24" s="389"/>
      <c r="AD24" s="389"/>
      <c r="AE24" s="389"/>
      <c r="AF24" s="389"/>
      <c r="AG24" s="390"/>
      <c r="AH24" s="391">
        <v>71</v>
      </c>
      <c r="AI24" s="392"/>
      <c r="AJ24" s="392"/>
      <c r="AK24" s="392"/>
      <c r="AL24" s="393"/>
      <c r="AM24" s="391">
        <v>211651</v>
      </c>
      <c r="AN24" s="392"/>
      <c r="AO24" s="392"/>
      <c r="AP24" s="392"/>
      <c r="AQ24" s="392"/>
      <c r="AR24" s="393"/>
      <c r="AS24" s="391">
        <v>2981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3552814</v>
      </c>
      <c r="BO24" s="416"/>
      <c r="BP24" s="416"/>
      <c r="BQ24" s="416"/>
      <c r="BR24" s="416"/>
      <c r="BS24" s="416"/>
      <c r="BT24" s="416"/>
      <c r="BU24" s="417"/>
      <c r="BV24" s="415">
        <v>3740975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5790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130333</v>
      </c>
      <c r="BO25" s="411"/>
      <c r="BP25" s="411"/>
      <c r="BQ25" s="411"/>
      <c r="BR25" s="411"/>
      <c r="BS25" s="411"/>
      <c r="BT25" s="411"/>
      <c r="BU25" s="412"/>
      <c r="BV25" s="410">
        <v>36662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2700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249694</v>
      </c>
      <c r="BO27" s="419"/>
      <c r="BP27" s="419"/>
      <c r="BQ27" s="419"/>
      <c r="BR27" s="419"/>
      <c r="BS27" s="419"/>
      <c r="BT27" s="419"/>
      <c r="BU27" s="420"/>
      <c r="BV27" s="418">
        <v>242523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2100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814474</v>
      </c>
      <c r="BO28" s="411"/>
      <c r="BP28" s="411"/>
      <c r="BQ28" s="411"/>
      <c r="BR28" s="411"/>
      <c r="BS28" s="411"/>
      <c r="BT28" s="411"/>
      <c r="BU28" s="412"/>
      <c r="BV28" s="410">
        <v>937917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2000</v>
      </c>
      <c r="R29" s="392"/>
      <c r="S29" s="392"/>
      <c r="T29" s="392"/>
      <c r="U29" s="392"/>
      <c r="V29" s="393"/>
      <c r="W29" s="458"/>
      <c r="X29" s="459"/>
      <c r="Y29" s="460"/>
      <c r="Z29" s="388" t="s">
        <v>172</v>
      </c>
      <c r="AA29" s="389"/>
      <c r="AB29" s="389"/>
      <c r="AC29" s="389"/>
      <c r="AD29" s="389"/>
      <c r="AE29" s="389"/>
      <c r="AF29" s="389"/>
      <c r="AG29" s="390"/>
      <c r="AH29" s="391">
        <v>72</v>
      </c>
      <c r="AI29" s="392"/>
      <c r="AJ29" s="392"/>
      <c r="AK29" s="392"/>
      <c r="AL29" s="393"/>
      <c r="AM29" s="391">
        <v>215539</v>
      </c>
      <c r="AN29" s="392"/>
      <c r="AO29" s="392"/>
      <c r="AP29" s="392"/>
      <c r="AQ29" s="392"/>
      <c r="AR29" s="393"/>
      <c r="AS29" s="391">
        <v>2994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145869</v>
      </c>
      <c r="BO29" s="416"/>
      <c r="BP29" s="416"/>
      <c r="BQ29" s="416"/>
      <c r="BR29" s="416"/>
      <c r="BS29" s="416"/>
      <c r="BT29" s="416"/>
      <c r="BU29" s="417"/>
      <c r="BV29" s="415">
        <v>145752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94.6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554755</v>
      </c>
      <c r="BO30" s="419"/>
      <c r="BP30" s="419"/>
      <c r="BQ30" s="419"/>
      <c r="BR30" s="419"/>
      <c r="BS30" s="419"/>
      <c r="BT30" s="419"/>
      <c r="BU30" s="420"/>
      <c r="BV30" s="418">
        <v>479075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岡山県広域水道企業団</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久米郡土地開発公社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岡山県後期高齢者医療広域連合一般会計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用地取得造成事業特別会計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岡山県後期高齢者医療広域連合特別会計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岡山県市町村総合事務組合一般会計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岡山県市町村総合事務組合貸付金特別会計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岡山県市町村総合事務組合脱退還付金特別会計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岡山県市町村総合事務組合交通災害共済特別会計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岡山県市町村税整理組合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津山広域事務組合一般会計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津山広域事務組合ふるさと振興事業特別会計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election activeCell="AD73" sqref="AD7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t="s">
        <v>530</v>
      </c>
      <c r="G34" s="33" t="s">
        <v>531</v>
      </c>
      <c r="H34" s="33" t="s">
        <v>532</v>
      </c>
      <c r="I34" s="33" t="s">
        <v>533</v>
      </c>
      <c r="J34" s="34" t="s">
        <v>534</v>
      </c>
      <c r="K34" s="22"/>
      <c r="L34" s="22"/>
      <c r="M34" s="22"/>
      <c r="N34" s="22"/>
      <c r="O34" s="22"/>
      <c r="P34" s="22"/>
    </row>
    <row r="35" spans="1:16" ht="39" customHeight="1" x14ac:dyDescent="0.15">
      <c r="A35" s="22"/>
      <c r="B35" s="35"/>
      <c r="C35" s="1178" t="s">
        <v>535</v>
      </c>
      <c r="D35" s="1179"/>
      <c r="E35" s="1180"/>
      <c r="F35" s="36">
        <v>6.77</v>
      </c>
      <c r="G35" s="37">
        <v>7.24</v>
      </c>
      <c r="H35" s="37">
        <v>6.01</v>
      </c>
      <c r="I35" s="37">
        <v>4.3499999999999996</v>
      </c>
      <c r="J35" s="38">
        <v>6.9</v>
      </c>
      <c r="K35" s="22"/>
      <c r="L35" s="22"/>
      <c r="M35" s="22"/>
      <c r="N35" s="22"/>
      <c r="O35" s="22"/>
      <c r="P35" s="22"/>
    </row>
    <row r="36" spans="1:16" ht="39" customHeight="1" x14ac:dyDescent="0.15">
      <c r="A36" s="22"/>
      <c r="B36" s="35"/>
      <c r="C36" s="1178" t="s">
        <v>536</v>
      </c>
      <c r="D36" s="1179"/>
      <c r="E36" s="1180"/>
      <c r="F36" s="36">
        <v>0.66</v>
      </c>
      <c r="G36" s="37">
        <v>1.1499999999999999</v>
      </c>
      <c r="H36" s="37">
        <v>0.89</v>
      </c>
      <c r="I36" s="37">
        <v>0.77</v>
      </c>
      <c r="J36" s="38">
        <v>1.8</v>
      </c>
      <c r="K36" s="22"/>
      <c r="L36" s="22"/>
      <c r="M36" s="22"/>
      <c r="N36" s="22"/>
      <c r="O36" s="22"/>
      <c r="P36" s="22"/>
    </row>
    <row r="37" spans="1:16" ht="39" customHeight="1" x14ac:dyDescent="0.15">
      <c r="A37" s="22"/>
      <c r="B37" s="35"/>
      <c r="C37" s="1178" t="s">
        <v>537</v>
      </c>
      <c r="D37" s="1179"/>
      <c r="E37" s="1180"/>
      <c r="F37" s="36">
        <v>0.39</v>
      </c>
      <c r="G37" s="37">
        <v>0.53</v>
      </c>
      <c r="H37" s="37">
        <v>0.44</v>
      </c>
      <c r="I37" s="37">
        <v>0.71</v>
      </c>
      <c r="J37" s="38">
        <v>0.56999999999999995</v>
      </c>
      <c r="K37" s="22"/>
      <c r="L37" s="22"/>
      <c r="M37" s="22"/>
      <c r="N37" s="22"/>
      <c r="O37" s="22"/>
      <c r="P37" s="22"/>
    </row>
    <row r="38" spans="1:16" ht="39" customHeight="1" x14ac:dyDescent="0.15">
      <c r="A38" s="22"/>
      <c r="B38" s="35"/>
      <c r="C38" s="1178" t="s">
        <v>538</v>
      </c>
      <c r="D38" s="1179"/>
      <c r="E38" s="1180"/>
      <c r="F38" s="36">
        <v>0.66</v>
      </c>
      <c r="G38" s="37">
        <v>0.28000000000000003</v>
      </c>
      <c r="H38" s="37">
        <v>0.2</v>
      </c>
      <c r="I38" s="37">
        <v>0.33</v>
      </c>
      <c r="J38" s="38">
        <v>0.49</v>
      </c>
      <c r="K38" s="22"/>
      <c r="L38" s="22"/>
      <c r="M38" s="22"/>
      <c r="N38" s="22"/>
      <c r="O38" s="22"/>
      <c r="P38" s="22"/>
    </row>
    <row r="39" spans="1:16" ht="39" customHeight="1" x14ac:dyDescent="0.15">
      <c r="A39" s="22"/>
      <c r="B39" s="35"/>
      <c r="C39" s="1178" t="s">
        <v>539</v>
      </c>
      <c r="D39" s="1179"/>
      <c r="E39" s="1180"/>
      <c r="F39" s="36">
        <v>0.2</v>
      </c>
      <c r="G39" s="37">
        <v>0.38</v>
      </c>
      <c r="H39" s="37">
        <v>0.23</v>
      </c>
      <c r="I39" s="37">
        <v>0.41</v>
      </c>
      <c r="J39" s="38">
        <v>0.26</v>
      </c>
      <c r="K39" s="22"/>
      <c r="L39" s="22"/>
      <c r="M39" s="22"/>
      <c r="N39" s="22"/>
      <c r="O39" s="22"/>
      <c r="P39" s="22"/>
    </row>
    <row r="40" spans="1:16" ht="39" customHeight="1" x14ac:dyDescent="0.15">
      <c r="A40" s="22"/>
      <c r="B40" s="35"/>
      <c r="C40" s="1178" t="s">
        <v>540</v>
      </c>
      <c r="D40" s="1179"/>
      <c r="E40" s="1180"/>
      <c r="F40" s="36">
        <v>0.16</v>
      </c>
      <c r="G40" s="37">
        <v>0.2</v>
      </c>
      <c r="H40" s="37">
        <v>0.21</v>
      </c>
      <c r="I40" s="37">
        <v>0.21</v>
      </c>
      <c r="J40" s="38">
        <v>0.13</v>
      </c>
      <c r="K40" s="22"/>
      <c r="L40" s="22"/>
      <c r="M40" s="22"/>
      <c r="N40" s="22"/>
      <c r="O40" s="22"/>
      <c r="P40" s="22"/>
    </row>
    <row r="41" spans="1:16" ht="39" customHeight="1" x14ac:dyDescent="0.15">
      <c r="A41" s="22"/>
      <c r="B41" s="35"/>
      <c r="C41" s="1178" t="s">
        <v>541</v>
      </c>
      <c r="D41" s="1179"/>
      <c r="E41" s="1180"/>
      <c r="F41" s="36">
        <v>0.01</v>
      </c>
      <c r="G41" s="37">
        <v>0.01</v>
      </c>
      <c r="H41" s="37">
        <v>0</v>
      </c>
      <c r="I41" s="37">
        <v>0.01</v>
      </c>
      <c r="J41" s="38">
        <v>0.01</v>
      </c>
      <c r="K41" s="22"/>
      <c r="L41" s="22"/>
      <c r="M41" s="22"/>
      <c r="N41" s="22"/>
      <c r="O41" s="22"/>
      <c r="P41" s="22"/>
    </row>
    <row r="42" spans="1:16" ht="39" customHeight="1" x14ac:dyDescent="0.15">
      <c r="A42" s="22"/>
      <c r="B42" s="39"/>
      <c r="C42" s="1178" t="s">
        <v>542</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110" zoomScaleNormal="110" zoomScaleSheetLayoutView="55" workbookViewId="0">
      <selection activeCell="AD73" sqref="AD7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470</v>
      </c>
      <c r="L45" s="60">
        <v>464</v>
      </c>
      <c r="M45" s="60">
        <v>467</v>
      </c>
      <c r="N45" s="60">
        <v>522</v>
      </c>
      <c r="O45" s="61">
        <v>515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249</v>
      </c>
      <c r="L48" s="64">
        <v>263</v>
      </c>
      <c r="M48" s="64">
        <v>257</v>
      </c>
      <c r="N48" s="64">
        <v>274</v>
      </c>
      <c r="O48" s="65">
        <v>273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14</v>
      </c>
      <c r="M49" s="64">
        <v>14</v>
      </c>
      <c r="N49" s="64">
        <v>17</v>
      </c>
      <c r="O49" s="65">
        <v>19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2</v>
      </c>
      <c r="M50" s="64">
        <v>2</v>
      </c>
      <c r="N50" s="64">
        <v>2</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520</v>
      </c>
      <c r="L52" s="64">
        <v>524</v>
      </c>
      <c r="M52" s="64">
        <v>575</v>
      </c>
      <c r="N52" s="64">
        <v>576</v>
      </c>
      <c r="O52" s="65">
        <v>488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213</v>
      </c>
      <c r="L53" s="69">
        <v>219</v>
      </c>
      <c r="M53" s="69">
        <v>166</v>
      </c>
      <c r="N53" s="69">
        <v>239</v>
      </c>
      <c r="O53" s="70">
        <v>321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1" zoomScaleSheetLayoutView="100" workbookViewId="0">
      <selection activeCell="AD73" sqref="AD7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4290</v>
      </c>
      <c r="J41" s="83">
        <v>4716</v>
      </c>
      <c r="K41" s="83">
        <v>4626</v>
      </c>
      <c r="L41" s="83">
        <v>4365</v>
      </c>
      <c r="M41" s="84">
        <v>4049</v>
      </c>
    </row>
    <row r="42" spans="2:13" ht="27.75" customHeight="1" x14ac:dyDescent="0.15">
      <c r="B42" s="1204"/>
      <c r="C42" s="1205"/>
      <c r="D42" s="85"/>
      <c r="E42" s="1208" t="s">
        <v>26</v>
      </c>
      <c r="F42" s="1208"/>
      <c r="G42" s="1208"/>
      <c r="H42" s="1209"/>
      <c r="I42" s="86">
        <v>43</v>
      </c>
      <c r="J42" s="87">
        <v>37</v>
      </c>
      <c r="K42" s="87">
        <v>32</v>
      </c>
      <c r="L42" s="87">
        <v>27</v>
      </c>
      <c r="M42" s="88">
        <v>21</v>
      </c>
    </row>
    <row r="43" spans="2:13" ht="27.75" customHeight="1" x14ac:dyDescent="0.15">
      <c r="B43" s="1204"/>
      <c r="C43" s="1205"/>
      <c r="D43" s="85"/>
      <c r="E43" s="1208" t="s">
        <v>27</v>
      </c>
      <c r="F43" s="1208"/>
      <c r="G43" s="1208"/>
      <c r="H43" s="1209"/>
      <c r="I43" s="86">
        <v>3283</v>
      </c>
      <c r="J43" s="87">
        <v>3257</v>
      </c>
      <c r="K43" s="87">
        <v>3139</v>
      </c>
      <c r="L43" s="87">
        <v>2872</v>
      </c>
      <c r="M43" s="88">
        <v>2627</v>
      </c>
    </row>
    <row r="44" spans="2:13" ht="27.75" customHeight="1" x14ac:dyDescent="0.15">
      <c r="B44" s="1204"/>
      <c r="C44" s="1205"/>
      <c r="D44" s="85"/>
      <c r="E44" s="1208" t="s">
        <v>28</v>
      </c>
      <c r="F44" s="1208"/>
      <c r="G44" s="1208"/>
      <c r="H44" s="1209"/>
      <c r="I44" s="86">
        <v>210</v>
      </c>
      <c r="J44" s="87">
        <v>298</v>
      </c>
      <c r="K44" s="87">
        <v>244</v>
      </c>
      <c r="L44" s="87">
        <v>234</v>
      </c>
      <c r="M44" s="88">
        <v>226</v>
      </c>
    </row>
    <row r="45" spans="2:13" ht="27.75" customHeight="1" x14ac:dyDescent="0.15">
      <c r="B45" s="1204"/>
      <c r="C45" s="1205"/>
      <c r="D45" s="85"/>
      <c r="E45" s="1208" t="s">
        <v>29</v>
      </c>
      <c r="F45" s="1208"/>
      <c r="G45" s="1208"/>
      <c r="H45" s="1209"/>
      <c r="I45" s="86">
        <v>625</v>
      </c>
      <c r="J45" s="87">
        <v>561</v>
      </c>
      <c r="K45" s="87">
        <v>544</v>
      </c>
      <c r="L45" s="87">
        <v>525</v>
      </c>
      <c r="M45" s="88">
        <v>537</v>
      </c>
    </row>
    <row r="46" spans="2:13" ht="27.75" customHeight="1" x14ac:dyDescent="0.15">
      <c r="B46" s="1204"/>
      <c r="C46" s="1205"/>
      <c r="D46" s="89"/>
      <c r="E46" s="1208" t="s">
        <v>30</v>
      </c>
      <c r="F46" s="1208"/>
      <c r="G46" s="1208"/>
      <c r="H46" s="1209"/>
      <c r="I46" s="86" t="s">
        <v>484</v>
      </c>
      <c r="J46" s="87" t="s">
        <v>484</v>
      </c>
      <c r="K46" s="87" t="s">
        <v>484</v>
      </c>
      <c r="L46" s="87" t="s">
        <v>484</v>
      </c>
      <c r="M46" s="88" t="s">
        <v>484</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1642</v>
      </c>
      <c r="J50" s="87">
        <v>1749</v>
      </c>
      <c r="K50" s="87">
        <v>1674</v>
      </c>
      <c r="L50" s="87">
        <v>1862</v>
      </c>
      <c r="M50" s="88">
        <v>1826</v>
      </c>
    </row>
    <row r="51" spans="2:13" ht="27.75" customHeight="1" x14ac:dyDescent="0.15">
      <c r="B51" s="1204"/>
      <c r="C51" s="1205"/>
      <c r="D51" s="85"/>
      <c r="E51" s="1208" t="s">
        <v>36</v>
      </c>
      <c r="F51" s="1208"/>
      <c r="G51" s="1208"/>
      <c r="H51" s="1209"/>
      <c r="I51" s="86">
        <v>111</v>
      </c>
      <c r="J51" s="87">
        <v>102</v>
      </c>
      <c r="K51" s="87">
        <v>91</v>
      </c>
      <c r="L51" s="87">
        <v>77</v>
      </c>
      <c r="M51" s="88">
        <v>65</v>
      </c>
    </row>
    <row r="52" spans="2:13" ht="27.75" customHeight="1" x14ac:dyDescent="0.15">
      <c r="B52" s="1206"/>
      <c r="C52" s="1207"/>
      <c r="D52" s="85"/>
      <c r="E52" s="1208" t="s">
        <v>37</v>
      </c>
      <c r="F52" s="1208"/>
      <c r="G52" s="1208"/>
      <c r="H52" s="1209"/>
      <c r="I52" s="86">
        <v>4712</v>
      </c>
      <c r="J52" s="87">
        <v>4833</v>
      </c>
      <c r="K52" s="87">
        <v>4660</v>
      </c>
      <c r="L52" s="87">
        <v>4274</v>
      </c>
      <c r="M52" s="88">
        <v>4114</v>
      </c>
    </row>
    <row r="53" spans="2:13" ht="27.75" customHeight="1" thickBot="1" x14ac:dyDescent="0.2">
      <c r="B53" s="1210" t="s">
        <v>21</v>
      </c>
      <c r="C53" s="1211"/>
      <c r="D53" s="92"/>
      <c r="E53" s="1212" t="s">
        <v>38</v>
      </c>
      <c r="F53" s="1212"/>
      <c r="G53" s="1212"/>
      <c r="H53" s="1213"/>
      <c r="I53" s="93">
        <v>1985</v>
      </c>
      <c r="J53" s="94">
        <v>2184</v>
      </c>
      <c r="K53" s="94">
        <v>2159</v>
      </c>
      <c r="L53" s="94">
        <v>1811</v>
      </c>
      <c r="M53" s="95">
        <v>1456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topLeftCell="A64" zoomScale="80" zoomScaleNormal="80" zoomScaleSheetLayoutView="55" workbookViewId="0">
      <selection activeCell="P67" sqref="P6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33" t="s">
        <v>578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570</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571</v>
      </c>
      <c r="H51" s="1246"/>
      <c r="I51" s="1251" t="s">
        <v>572</v>
      </c>
      <c r="J51" s="1251"/>
      <c r="K51" s="1255"/>
      <c r="L51" s="1255"/>
      <c r="M51" s="1255"/>
      <c r="N51" s="1221">
        <v>86.3</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6"/>
      <c r="L53" s="1256"/>
      <c r="M53" s="1256"/>
      <c r="N53" s="1253">
        <v>52.8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574</v>
      </c>
      <c r="H55" s="1226"/>
      <c r="I55" s="1231" t="s">
        <v>572</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573</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33" t="s">
        <v>579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571</v>
      </c>
      <c r="H73" s="1246"/>
      <c r="I73" s="1251" t="s">
        <v>572</v>
      </c>
      <c r="J73" s="1251"/>
      <c r="K73" s="1232">
        <v>98.1</v>
      </c>
      <c r="L73" s="1232">
        <v>108</v>
      </c>
      <c r="M73" s="1221">
        <v>109.4</v>
      </c>
      <c r="N73" s="1221">
        <v>86.3</v>
      </c>
      <c r="O73" s="1221">
        <v>69.7</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577</v>
      </c>
      <c r="J75" s="1231"/>
      <c r="K75" s="1253">
        <v>11.7</v>
      </c>
      <c r="L75" s="1253">
        <v>11.2</v>
      </c>
      <c r="M75" s="1253">
        <v>9.9</v>
      </c>
      <c r="N75" s="1253">
        <v>10.199999999999999</v>
      </c>
      <c r="O75" s="1253">
        <v>11.7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574</v>
      </c>
      <c r="H77" s="1226"/>
      <c r="I77" s="1231" t="s">
        <v>572</v>
      </c>
      <c r="J77" s="1231"/>
      <c r="K77" s="1232">
        <v>5.7</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577</v>
      </c>
      <c r="J79" s="1223"/>
      <c r="K79" s="1224">
        <v>10.8</v>
      </c>
      <c r="L79" s="1224">
        <v>9.8000000000000007</v>
      </c>
      <c r="M79" s="1224">
        <v>9.1</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topLeftCell="A105" zoomScale="70" zoomScaleNormal="70" zoomScaleSheetLayoutView="70" workbookViewId="0">
      <selection activeCell="J13" sqref="J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topLeftCell="A60" zoomScale="70" zoomScaleNormal="70" zoomScaleSheetLayoutView="55" workbookViewId="0">
      <selection activeCell="J13" sqref="J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143997</v>
      </c>
      <c r="E3" s="118"/>
      <c r="F3" s="119">
        <v>146641</v>
      </c>
      <c r="G3" s="120"/>
      <c r="H3" s="121"/>
    </row>
    <row r="4" spans="1:8" x14ac:dyDescent="0.15">
      <c r="A4" s="122"/>
      <c r="B4" s="123"/>
      <c r="C4" s="124"/>
      <c r="D4" s="125">
        <v>124615</v>
      </c>
      <c r="E4" s="126"/>
      <c r="F4" s="127">
        <v>68142</v>
      </c>
      <c r="G4" s="128"/>
      <c r="H4" s="129"/>
    </row>
    <row r="5" spans="1:8" x14ac:dyDescent="0.15">
      <c r="A5" s="110" t="s">
        <v>517</v>
      </c>
      <c r="B5" s="115"/>
      <c r="C5" s="116"/>
      <c r="D5" s="117">
        <v>162473</v>
      </c>
      <c r="E5" s="118"/>
      <c r="F5" s="119">
        <v>174587</v>
      </c>
      <c r="G5" s="120"/>
      <c r="H5" s="121"/>
    </row>
    <row r="6" spans="1:8" x14ac:dyDescent="0.15">
      <c r="A6" s="122"/>
      <c r="B6" s="123"/>
      <c r="C6" s="124"/>
      <c r="D6" s="125">
        <v>57610</v>
      </c>
      <c r="E6" s="126"/>
      <c r="F6" s="127">
        <v>79695</v>
      </c>
      <c r="G6" s="128"/>
      <c r="H6" s="129"/>
    </row>
    <row r="7" spans="1:8" x14ac:dyDescent="0.15">
      <c r="A7" s="110" t="s">
        <v>518</v>
      </c>
      <c r="B7" s="115"/>
      <c r="C7" s="116"/>
      <c r="D7" s="117">
        <v>200984</v>
      </c>
      <c r="E7" s="118"/>
      <c r="F7" s="119">
        <v>175675</v>
      </c>
      <c r="G7" s="120"/>
      <c r="H7" s="121"/>
    </row>
    <row r="8" spans="1:8" x14ac:dyDescent="0.15">
      <c r="A8" s="122"/>
      <c r="B8" s="123"/>
      <c r="C8" s="124"/>
      <c r="D8" s="125">
        <v>30932</v>
      </c>
      <c r="E8" s="126"/>
      <c r="F8" s="127">
        <v>87698</v>
      </c>
      <c r="G8" s="128"/>
      <c r="H8" s="129"/>
    </row>
    <row r="9" spans="1:8" x14ac:dyDescent="0.15">
      <c r="A9" s="110" t="s">
        <v>519</v>
      </c>
      <c r="B9" s="115"/>
      <c r="C9" s="116"/>
      <c r="D9" s="117">
        <v>37311</v>
      </c>
      <c r="E9" s="118"/>
      <c r="F9" s="119">
        <v>280458</v>
      </c>
      <c r="G9" s="120"/>
      <c r="H9" s="121"/>
    </row>
    <row r="10" spans="1:8" x14ac:dyDescent="0.15">
      <c r="A10" s="122"/>
      <c r="B10" s="123"/>
      <c r="C10" s="124"/>
      <c r="D10" s="125">
        <v>29639</v>
      </c>
      <c r="E10" s="126"/>
      <c r="F10" s="127">
        <v>127286</v>
      </c>
      <c r="G10" s="128"/>
      <c r="H10" s="129"/>
    </row>
    <row r="11" spans="1:8" x14ac:dyDescent="0.15">
      <c r="A11" s="110" t="s">
        <v>520</v>
      </c>
      <c r="B11" s="115"/>
      <c r="C11" s="116"/>
      <c r="D11" s="117">
        <v>48458</v>
      </c>
      <c r="E11" s="118"/>
      <c r="F11" s="119">
        <v>291945</v>
      </c>
      <c r="G11" s="120"/>
      <c r="H11" s="121"/>
    </row>
    <row r="12" spans="1:8" x14ac:dyDescent="0.15">
      <c r="A12" s="122"/>
      <c r="B12" s="123"/>
      <c r="C12" s="130"/>
      <c r="D12" s="125">
        <v>27257</v>
      </c>
      <c r="E12" s="126"/>
      <c r="F12" s="127">
        <v>127651</v>
      </c>
      <c r="G12" s="128"/>
      <c r="H12" s="129"/>
    </row>
    <row r="13" spans="1:8" x14ac:dyDescent="0.15">
      <c r="A13" s="110"/>
      <c r="B13" s="115"/>
      <c r="C13" s="131"/>
      <c r="D13" s="132">
        <v>118645</v>
      </c>
      <c r="E13" s="133"/>
      <c r="F13" s="134">
        <v>213861</v>
      </c>
      <c r="G13" s="135"/>
      <c r="H13" s="121"/>
    </row>
    <row r="14" spans="1:8" x14ac:dyDescent="0.15">
      <c r="A14" s="122"/>
      <c r="B14" s="123"/>
      <c r="C14" s="124"/>
      <c r="D14" s="125">
        <v>54011</v>
      </c>
      <c r="E14" s="126"/>
      <c r="F14" s="127">
        <v>98094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5.67</v>
      </c>
      <c r="C19" s="136">
        <f>ROUND(VALUE(SUBSTITUTE(実質収支比率等に係る経年分析!G$48,"▲","-")),2)</f>
        <v>6.08</v>
      </c>
      <c r="D19" s="136">
        <f>ROUND(VALUE(SUBSTITUTE(実質収支比率等に係る経年分析!H$48,"▲","-")),2)</f>
        <v>4.82</v>
      </c>
      <c r="E19" s="136">
        <f>ROUND(VALUE(SUBSTITUTE(実質収支比率等に係る経年分析!I$48,"▲","-")),2)</f>
        <v>3.18</v>
      </c>
      <c r="F19" s="136">
        <f>ROUND(VALUE(SUBSTITUTE(実質収支比率等に係る経年分析!J$48,"▲","-")),2)</f>
        <v>5.68</v>
      </c>
    </row>
    <row r="20" spans="1:11" x14ac:dyDescent="0.15">
      <c r="A20" s="136" t="s">
        <v>43</v>
      </c>
      <c r="B20" s="136">
        <f>ROUND(VALUE(SUBSTITUTE(実質収支比率等に係る経年分析!F$47,"▲","-")),2)</f>
        <v>27.07</v>
      </c>
      <c r="C20" s="136">
        <f>ROUND(VALUE(SUBSTITUTE(実質収支比率等に係る経年分析!G$47,"▲","-")),2)</f>
        <v>29.94</v>
      </c>
      <c r="D20" s="136">
        <f>ROUND(VALUE(SUBSTITUTE(実質収支比率等に係る経年分析!H$47,"▲","-")),2)</f>
        <v>33.33</v>
      </c>
      <c r="E20" s="136">
        <f>ROUND(VALUE(SUBSTITUTE(実質収支比率等に係る経年分析!I$47,"▲","-")),2)</f>
        <v>35.26</v>
      </c>
      <c r="F20" s="136">
        <f>ROUND(VALUE(SUBSTITUTE(実質収支比率等に係る経年分析!J$47,"▲","-")),2)</f>
        <v>31.74</v>
      </c>
    </row>
    <row r="21" spans="1:11" x14ac:dyDescent="0.15">
      <c r="A21" s="136" t="s">
        <v>44</v>
      </c>
      <c r="B21" s="136">
        <f>IF(ISNUMBER(VALUE(SUBSTITUTE(実質収支比率等に係る経年分析!F$49,"▲","-"))),ROUND(VALUE(SUBSTITUTE(実質収支比率等に係る経年分析!F$49,"▲","-")),2),NA())</f>
        <v>0.97</v>
      </c>
      <c r="C21" s="136">
        <f>IF(ISNUMBER(VALUE(SUBSTITUTE(実質収支比率等に係る経年分析!G$49,"▲","-"))),ROUND(VALUE(SUBSTITUTE(実質収支比率等に係る経年分析!G$49,"▲","-")),2),NA())</f>
        <v>3.31</v>
      </c>
      <c r="D21" s="136">
        <f>IF(ISNUMBER(VALUE(SUBSTITUTE(実質収支比率等に係る経年分析!H$49,"▲","-"))),ROUND(VALUE(SUBSTITUTE(実質収支比率等に係る経年分析!H$49,"▲","-")),2),NA())</f>
        <v>2.15</v>
      </c>
      <c r="E21" s="136">
        <f>IF(ISNUMBER(VALUE(SUBSTITUTE(実質収支比率等に係る経年分析!I$49,"▲","-"))),ROUND(VALUE(SUBSTITUTE(実質収支比率等に係る経年分析!I$49,"▲","-")),2),NA())</f>
        <v>2.06</v>
      </c>
      <c r="F21" s="136">
        <f>IF(ISNUMBER(VALUE(SUBSTITUTE(実質収支比率等に係る経年分析!J$49,"▲","-"))),ROUND(VALUE(SUBSTITUTE(実質収支比率等に係る経年分析!J$49,"▲","-")),2),NA())</f>
        <v>-2.4300000000000002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0.56999999999999995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1.1499999999999999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4.3499999999999996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v>
      </c>
    </row>
    <row r="36" spans="1:16" x14ac:dyDescent="0.15">
      <c r="A36" s="137" t="str">
        <f>IF(連結実質赤字比率に係る赤字・黒字の構成分析!C$34="",NA(),連結実質赤字比率に係る赤字・黒字の構成分析!C$34)</f>
        <v>住宅新築資金等貸付特別会計</v>
      </c>
      <c r="B36" s="137">
        <f>IF(ROUND(VALUE(SUBSTITUTE(連結実質赤字比率に係る赤字・黒字の構成分析!F$34,"▲", "-")), 2) &lt; 0, ABS(ROUND(VALUE(SUBSTITUTE(連結実質赤字比率に係る赤字・黒字の構成分析!F$34,"▲", "-")), 2)), NA())</f>
        <v>1.1000000000000001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1.1599999999999999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1.19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1.17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1.23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520</v>
      </c>
      <c r="E42" s="138"/>
      <c r="F42" s="138"/>
      <c r="G42" s="138">
        <f>'実質公債費比率（分子）の構造'!L$52</f>
        <v>524</v>
      </c>
      <c r="H42" s="138"/>
      <c r="I42" s="138"/>
      <c r="J42" s="138">
        <f>'実質公債費比率（分子）の構造'!M$52</f>
        <v>575</v>
      </c>
      <c r="K42" s="138"/>
      <c r="L42" s="138"/>
      <c r="M42" s="138">
        <f>'実質公債費比率（分子）の構造'!N$52</f>
        <v>576</v>
      </c>
      <c r="N42" s="138"/>
      <c r="O42" s="138"/>
      <c r="P42" s="138">
        <f>'実質公債費比率（分子）の構造'!O$52</f>
        <v>488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12</v>
      </c>
      <c r="C45" s="138"/>
      <c r="D45" s="138"/>
      <c r="E45" s="138">
        <f>'実質公債費比率（分子）の構造'!L$49</f>
        <v>14</v>
      </c>
      <c r="F45" s="138"/>
      <c r="G45" s="138"/>
      <c r="H45" s="138">
        <f>'実質公債費比率（分子）の構造'!M$49</f>
        <v>14</v>
      </c>
      <c r="I45" s="138"/>
      <c r="J45" s="138"/>
      <c r="K45" s="138">
        <f>'実質公債費比率（分子）の構造'!N$49</f>
        <v>17</v>
      </c>
      <c r="L45" s="138"/>
      <c r="M45" s="138"/>
      <c r="N45" s="138">
        <f>'実質公債費比率（分子）の構造'!O$49</f>
        <v>19</v>
      </c>
      <c r="O45" s="138"/>
      <c r="P45" s="138"/>
    </row>
    <row r="46" spans="1:16" x14ac:dyDescent="0.15">
      <c r="A46" s="138" t="s">
        <v>55</v>
      </c>
      <c r="B46" s="138">
        <f>'実質公債費比率（分子）の構造'!K$48</f>
        <v>249</v>
      </c>
      <c r="C46" s="138"/>
      <c r="D46" s="138"/>
      <c r="E46" s="138">
        <f>'実質公債費比率（分子）の構造'!L$48</f>
        <v>263</v>
      </c>
      <c r="F46" s="138"/>
      <c r="G46" s="138"/>
      <c r="H46" s="138">
        <f>'実質公債費比率（分子）の構造'!M$48</f>
        <v>257</v>
      </c>
      <c r="I46" s="138"/>
      <c r="J46" s="138"/>
      <c r="K46" s="138">
        <f>'実質公債費比率（分子）の構造'!N$48</f>
        <v>274</v>
      </c>
      <c r="L46" s="138"/>
      <c r="M46" s="138"/>
      <c r="N46" s="138">
        <f>'実質公債費比率（分子）の構造'!O$48</f>
        <v>273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470</v>
      </c>
      <c r="C49" s="138"/>
      <c r="D49" s="138"/>
      <c r="E49" s="138">
        <f>'実質公債費比率（分子）の構造'!L$45</f>
        <v>464</v>
      </c>
      <c r="F49" s="138"/>
      <c r="G49" s="138"/>
      <c r="H49" s="138">
        <f>'実質公債費比率（分子）の構造'!M$45</f>
        <v>467</v>
      </c>
      <c r="I49" s="138"/>
      <c r="J49" s="138"/>
      <c r="K49" s="138">
        <f>'実質公債費比率（分子）の構造'!N$45</f>
        <v>522</v>
      </c>
      <c r="L49" s="138"/>
      <c r="M49" s="138"/>
      <c r="N49" s="138">
        <f>'実質公債費比率（分子）の構造'!O$45</f>
        <v>515</v>
      </c>
      <c r="O49" s="138"/>
      <c r="P49" s="138"/>
    </row>
    <row r="50" spans="1:16" x14ac:dyDescent="0.15">
      <c r="A50" s="138" t="s">
        <v>59</v>
      </c>
      <c r="B50" s="138" t="e">
        <f>NA()</f>
        <v>#N/A</v>
      </c>
      <c r="C50" s="138">
        <f>IF(ISNUMBER('実質公債費比率（分子）の構造'!K$53),'実質公債費比率（分子）の構造'!K$53,NA())</f>
        <v>213</v>
      </c>
      <c r="D50" s="138" t="e">
        <f>NA()</f>
        <v>#N/A</v>
      </c>
      <c r="E50" s="138" t="e">
        <f>NA()</f>
        <v>#N/A</v>
      </c>
      <c r="F50" s="138">
        <f>IF(ISNUMBER('実質公債費比率（分子）の構造'!L$53),'実質公債費比率（分子）の構造'!L$53,NA())</f>
        <v>219</v>
      </c>
      <c r="G50" s="138" t="e">
        <f>NA()</f>
        <v>#N/A</v>
      </c>
      <c r="H50" s="138" t="e">
        <f>NA()</f>
        <v>#N/A</v>
      </c>
      <c r="I50" s="138">
        <f>IF(ISNUMBER('実質公債費比率（分子）の構造'!M$53),'実質公債費比率（分子）の構造'!M$53,NA())</f>
        <v>166</v>
      </c>
      <c r="J50" s="138" t="e">
        <f>NA()</f>
        <v>#N/A</v>
      </c>
      <c r="K50" s="138" t="e">
        <f>NA()</f>
        <v>#N/A</v>
      </c>
      <c r="L50" s="138">
        <f>IF(ISNUMBER('実質公債費比率（分子）の構造'!N$53),'実質公債費比率（分子）の構造'!N$53,NA())</f>
        <v>239</v>
      </c>
      <c r="M50" s="138" t="e">
        <f>NA()</f>
        <v>#N/A</v>
      </c>
      <c r="N50" s="138" t="e">
        <f>NA()</f>
        <v>#N/A</v>
      </c>
      <c r="O50" s="138">
        <f>IF(ISNUMBER('実質公債費比率（分子）の構造'!O$53),'実質公債費比率（分子）の構造'!O$53,NA())</f>
        <v>321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4712</v>
      </c>
      <c r="E56" s="137"/>
      <c r="F56" s="137"/>
      <c r="G56" s="137">
        <f>'将来負担比率（分子）の構造'!J$52</f>
        <v>4833</v>
      </c>
      <c r="H56" s="137"/>
      <c r="I56" s="137"/>
      <c r="J56" s="137">
        <f>'将来負担比率（分子）の構造'!K$52</f>
        <v>4660</v>
      </c>
      <c r="K56" s="137"/>
      <c r="L56" s="137"/>
      <c r="M56" s="137">
        <f>'将来負担比率（分子）の構造'!L$52</f>
        <v>4274</v>
      </c>
      <c r="N56" s="137"/>
      <c r="O56" s="137"/>
      <c r="P56" s="137">
        <f>'将来負担比率（分子）の構造'!M$52</f>
        <v>4114</v>
      </c>
    </row>
    <row r="57" spans="1:16" x14ac:dyDescent="0.15">
      <c r="A57" s="137" t="s">
        <v>36</v>
      </c>
      <c r="B57" s="137"/>
      <c r="C57" s="137"/>
      <c r="D57" s="137">
        <f>'将来負担比率（分子）の構造'!I$51</f>
        <v>111</v>
      </c>
      <c r="E57" s="137"/>
      <c r="F57" s="137"/>
      <c r="G57" s="137">
        <f>'将来負担比率（分子）の構造'!J$51</f>
        <v>102</v>
      </c>
      <c r="H57" s="137"/>
      <c r="I57" s="137"/>
      <c r="J57" s="137">
        <f>'将来負担比率（分子）の構造'!K$51</f>
        <v>91</v>
      </c>
      <c r="K57" s="137"/>
      <c r="L57" s="137"/>
      <c r="M57" s="137">
        <f>'将来負担比率（分子）の構造'!L$51</f>
        <v>77</v>
      </c>
      <c r="N57" s="137"/>
      <c r="O57" s="137"/>
      <c r="P57" s="137">
        <f>'将来負担比率（分子）の構造'!M$51</f>
        <v>65</v>
      </c>
    </row>
    <row r="58" spans="1:16" x14ac:dyDescent="0.15">
      <c r="A58" s="137" t="s">
        <v>35</v>
      </c>
      <c r="B58" s="137"/>
      <c r="C58" s="137"/>
      <c r="D58" s="137">
        <f>'将来負担比率（分子）の構造'!I$50</f>
        <v>1642</v>
      </c>
      <c r="E58" s="137"/>
      <c r="F58" s="137"/>
      <c r="G58" s="137">
        <f>'将来負担比率（分子）の構造'!J$50</f>
        <v>1749</v>
      </c>
      <c r="H58" s="137"/>
      <c r="I58" s="137"/>
      <c r="J58" s="137">
        <f>'将来負担比率（分子）の構造'!K$50</f>
        <v>1674</v>
      </c>
      <c r="K58" s="137"/>
      <c r="L58" s="137"/>
      <c r="M58" s="137">
        <f>'将来負担比率（分子）の構造'!L$50</f>
        <v>1862</v>
      </c>
      <c r="N58" s="137"/>
      <c r="O58" s="137"/>
      <c r="P58" s="137">
        <f>'将来負担比率（分子）の構造'!M$50</f>
        <v>1826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625</v>
      </c>
      <c r="C62" s="137"/>
      <c r="D62" s="137"/>
      <c r="E62" s="137">
        <f>'将来負担比率（分子）の構造'!J$45</f>
        <v>561</v>
      </c>
      <c r="F62" s="137"/>
      <c r="G62" s="137"/>
      <c r="H62" s="137">
        <f>'将来負担比率（分子）の構造'!K$45</f>
        <v>544</v>
      </c>
      <c r="I62" s="137"/>
      <c r="J62" s="137"/>
      <c r="K62" s="137">
        <f>'将来負担比率（分子）の構造'!L$45</f>
        <v>525</v>
      </c>
      <c r="L62" s="137"/>
      <c r="M62" s="137"/>
      <c r="N62" s="137">
        <f>'将来負担比率（分子）の構造'!M$45</f>
        <v>537</v>
      </c>
      <c r="O62" s="137"/>
      <c r="P62" s="137"/>
    </row>
    <row r="63" spans="1:16" x14ac:dyDescent="0.15">
      <c r="A63" s="137" t="s">
        <v>28</v>
      </c>
      <c r="B63" s="137">
        <f>'将来負担比率（分子）の構造'!I$44</f>
        <v>210</v>
      </c>
      <c r="C63" s="137"/>
      <c r="D63" s="137"/>
      <c r="E63" s="137">
        <f>'将来負担比率（分子）の構造'!J$44</f>
        <v>298</v>
      </c>
      <c r="F63" s="137"/>
      <c r="G63" s="137"/>
      <c r="H63" s="137">
        <f>'将来負担比率（分子）の構造'!K$44</f>
        <v>244</v>
      </c>
      <c r="I63" s="137"/>
      <c r="J63" s="137"/>
      <c r="K63" s="137">
        <f>'将来負担比率（分子）の構造'!L$44</f>
        <v>234</v>
      </c>
      <c r="L63" s="137"/>
      <c r="M63" s="137"/>
      <c r="N63" s="137">
        <f>'将来負担比率（分子）の構造'!M$44</f>
        <v>226</v>
      </c>
      <c r="O63" s="137"/>
      <c r="P63" s="137"/>
    </row>
    <row r="64" spans="1:16" x14ac:dyDescent="0.15">
      <c r="A64" s="137" t="s">
        <v>27</v>
      </c>
      <c r="B64" s="137">
        <f>'将来負担比率（分子）の構造'!I$43</f>
        <v>3283</v>
      </c>
      <c r="C64" s="137"/>
      <c r="D64" s="137"/>
      <c r="E64" s="137">
        <f>'将来負担比率（分子）の構造'!J$43</f>
        <v>3257</v>
      </c>
      <c r="F64" s="137"/>
      <c r="G64" s="137"/>
      <c r="H64" s="137">
        <f>'将来負担比率（分子）の構造'!K$43</f>
        <v>3139</v>
      </c>
      <c r="I64" s="137"/>
      <c r="J64" s="137"/>
      <c r="K64" s="137">
        <f>'将来負担比率（分子）の構造'!L$43</f>
        <v>2872</v>
      </c>
      <c r="L64" s="137"/>
      <c r="M64" s="137"/>
      <c r="N64" s="137">
        <f>'将来負担比率（分子）の構造'!M$43</f>
        <v>2627</v>
      </c>
      <c r="O64" s="137"/>
      <c r="P64" s="137"/>
    </row>
    <row r="65" spans="1:16" x14ac:dyDescent="0.15">
      <c r="A65" s="137" t="s">
        <v>26</v>
      </c>
      <c r="B65" s="137">
        <f>'将来負担比率（分子）の構造'!I$42</f>
        <v>43</v>
      </c>
      <c r="C65" s="137"/>
      <c r="D65" s="137"/>
      <c r="E65" s="137">
        <f>'将来負担比率（分子）の構造'!J$42</f>
        <v>37</v>
      </c>
      <c r="F65" s="137"/>
      <c r="G65" s="137"/>
      <c r="H65" s="137">
        <f>'将来負担比率（分子）の構造'!K$42</f>
        <v>32</v>
      </c>
      <c r="I65" s="137"/>
      <c r="J65" s="137"/>
      <c r="K65" s="137">
        <f>'将来負担比率（分子）の構造'!L$42</f>
        <v>27</v>
      </c>
      <c r="L65" s="137"/>
      <c r="M65" s="137"/>
      <c r="N65" s="137">
        <f>'将来負担比率（分子）の構造'!M$42</f>
        <v>21</v>
      </c>
      <c r="O65" s="137"/>
      <c r="P65" s="137"/>
    </row>
    <row r="66" spans="1:16" x14ac:dyDescent="0.15">
      <c r="A66" s="137" t="s">
        <v>25</v>
      </c>
      <c r="B66" s="137">
        <f>'将来負担比率（分子）の構造'!I$41</f>
        <v>4290</v>
      </c>
      <c r="C66" s="137"/>
      <c r="D66" s="137"/>
      <c r="E66" s="137">
        <f>'将来負担比率（分子）の構造'!J$41</f>
        <v>4716</v>
      </c>
      <c r="F66" s="137"/>
      <c r="G66" s="137"/>
      <c r="H66" s="137">
        <f>'将来負担比率（分子）の構造'!K$41</f>
        <v>4626</v>
      </c>
      <c r="I66" s="137"/>
      <c r="J66" s="137"/>
      <c r="K66" s="137">
        <f>'将来負担比率（分子）の構造'!L$41</f>
        <v>4365</v>
      </c>
      <c r="L66" s="137"/>
      <c r="M66" s="137"/>
      <c r="N66" s="137">
        <f>'将来負担比率（分子）の構造'!M$41</f>
        <v>4049</v>
      </c>
      <c r="O66" s="137"/>
      <c r="P66" s="137"/>
    </row>
    <row r="67" spans="1:16" x14ac:dyDescent="0.15">
      <c r="A67" s="137" t="s">
        <v>63</v>
      </c>
      <c r="B67" s="137" t="e">
        <f>NA()</f>
        <v>#N/A</v>
      </c>
      <c r="C67" s="137">
        <f>IF(ISNUMBER('将来負担比率（分子）の構造'!I$53), IF('将来負担比率（分子）の構造'!I$53 &lt; 0, 0, '将来負担比率（分子）の構造'!I$53), NA())</f>
        <v>1985</v>
      </c>
      <c r="D67" s="137" t="e">
        <f>NA()</f>
        <v>#N/A</v>
      </c>
      <c r="E67" s="137" t="e">
        <f>NA()</f>
        <v>#N/A</v>
      </c>
      <c r="F67" s="137">
        <f>IF(ISNUMBER('将来負担比率（分子）の構造'!J$53), IF('将来負担比率（分子）の構造'!J$53 &lt; 0, 0, '将来負担比率（分子）の構造'!J$53), NA())</f>
        <v>2184</v>
      </c>
      <c r="G67" s="137" t="e">
        <f>NA()</f>
        <v>#N/A</v>
      </c>
      <c r="H67" s="137" t="e">
        <f>NA()</f>
        <v>#N/A</v>
      </c>
      <c r="I67" s="137">
        <f>IF(ISNUMBER('将来負担比率（分子）の構造'!K$53), IF('将来負担比率（分子）の構造'!K$53 &lt; 0, 0, '将来負担比率（分子）の構造'!K$53), NA())</f>
        <v>2159</v>
      </c>
      <c r="J67" s="137" t="e">
        <f>NA()</f>
        <v>#N/A</v>
      </c>
      <c r="K67" s="137" t="e">
        <f>NA()</f>
        <v>#N/A</v>
      </c>
      <c r="L67" s="137">
        <f>IF(ISNUMBER('将来負担比率（分子）の構造'!L$53), IF('将来負担比率（分子）の構造'!L$53 &lt; 0, 0, '将来負担比率（分子）の構造'!L$53), NA())</f>
        <v>1811</v>
      </c>
      <c r="M67" s="137" t="e">
        <f>NA()</f>
        <v>#N/A</v>
      </c>
      <c r="N67" s="137" t="e">
        <f>NA()</f>
        <v>#N/A</v>
      </c>
      <c r="O67" s="137">
        <f>IF(ISNUMBER('将来負担比率（分子）の構造'!M$53), IF('将来負担比率（分子）の構造'!M$53 &lt; 0, 0, '将来負担比率（分子）の構造'!M$53), NA())</f>
        <v>1456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427207</v>
      </c>
      <c r="S5" s="671"/>
      <c r="T5" s="671"/>
      <c r="U5" s="671"/>
      <c r="V5" s="671"/>
      <c r="W5" s="671"/>
      <c r="X5" s="671"/>
      <c r="Y5" s="718"/>
      <c r="Z5" s="731">
        <v>11.1</v>
      </c>
      <c r="AA5" s="731"/>
      <c r="AB5" s="731"/>
      <c r="AC5" s="731"/>
      <c r="AD5" s="732">
        <v>427207</v>
      </c>
      <c r="AE5" s="732"/>
      <c r="AF5" s="732"/>
      <c r="AG5" s="732"/>
      <c r="AH5" s="732"/>
      <c r="AI5" s="732"/>
      <c r="AJ5" s="732"/>
      <c r="AK5" s="732"/>
      <c r="AL5" s="719">
        <v>17.3</v>
      </c>
      <c r="AM5" s="688"/>
      <c r="AN5" s="688"/>
      <c r="AO5" s="720"/>
      <c r="AP5" s="707" t="s">
        <v>211</v>
      </c>
      <c r="AQ5" s="708"/>
      <c r="AR5" s="708"/>
      <c r="AS5" s="708"/>
      <c r="AT5" s="708"/>
      <c r="AU5" s="708"/>
      <c r="AV5" s="708"/>
      <c r="AW5" s="708"/>
      <c r="AX5" s="708"/>
      <c r="AY5" s="708"/>
      <c r="AZ5" s="708"/>
      <c r="BA5" s="708"/>
      <c r="BB5" s="708"/>
      <c r="BC5" s="708"/>
      <c r="BD5" s="708"/>
      <c r="BE5" s="708"/>
      <c r="BF5" s="709"/>
      <c r="BG5" s="620">
        <v>427207</v>
      </c>
      <c r="BH5" s="621"/>
      <c r="BI5" s="621"/>
      <c r="BJ5" s="621"/>
      <c r="BK5" s="621"/>
      <c r="BL5" s="621"/>
      <c r="BM5" s="621"/>
      <c r="BN5" s="622"/>
      <c r="BO5" s="673">
        <v>100</v>
      </c>
      <c r="BP5" s="673"/>
      <c r="BQ5" s="673"/>
      <c r="BR5" s="673"/>
      <c r="BS5" s="674">
        <v>3781</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67426</v>
      </c>
      <c r="S6" s="621"/>
      <c r="T6" s="621"/>
      <c r="U6" s="621"/>
      <c r="V6" s="621"/>
      <c r="W6" s="621"/>
      <c r="X6" s="621"/>
      <c r="Y6" s="622"/>
      <c r="Z6" s="673">
        <v>1.7</v>
      </c>
      <c r="AA6" s="673"/>
      <c r="AB6" s="673"/>
      <c r="AC6" s="673"/>
      <c r="AD6" s="674">
        <v>67426</v>
      </c>
      <c r="AE6" s="674"/>
      <c r="AF6" s="674"/>
      <c r="AG6" s="674"/>
      <c r="AH6" s="674"/>
      <c r="AI6" s="674"/>
      <c r="AJ6" s="674"/>
      <c r="AK6" s="674"/>
      <c r="AL6" s="643">
        <v>2.7</v>
      </c>
      <c r="AM6" s="675"/>
      <c r="AN6" s="675"/>
      <c r="AO6" s="676"/>
      <c r="AP6" s="617" t="s">
        <v>216</v>
      </c>
      <c r="AQ6" s="618"/>
      <c r="AR6" s="618"/>
      <c r="AS6" s="618"/>
      <c r="AT6" s="618"/>
      <c r="AU6" s="618"/>
      <c r="AV6" s="618"/>
      <c r="AW6" s="618"/>
      <c r="AX6" s="618"/>
      <c r="AY6" s="618"/>
      <c r="AZ6" s="618"/>
      <c r="BA6" s="618"/>
      <c r="BB6" s="618"/>
      <c r="BC6" s="618"/>
      <c r="BD6" s="618"/>
      <c r="BE6" s="618"/>
      <c r="BF6" s="619"/>
      <c r="BG6" s="620">
        <v>427207</v>
      </c>
      <c r="BH6" s="621"/>
      <c r="BI6" s="621"/>
      <c r="BJ6" s="621"/>
      <c r="BK6" s="621"/>
      <c r="BL6" s="621"/>
      <c r="BM6" s="621"/>
      <c r="BN6" s="622"/>
      <c r="BO6" s="673">
        <v>100</v>
      </c>
      <c r="BP6" s="673"/>
      <c r="BQ6" s="673"/>
      <c r="BR6" s="673"/>
      <c r="BS6" s="674">
        <v>3781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47869</v>
      </c>
      <c r="CS6" s="621"/>
      <c r="CT6" s="621"/>
      <c r="CU6" s="621"/>
      <c r="CV6" s="621"/>
      <c r="CW6" s="621"/>
      <c r="CX6" s="621"/>
      <c r="CY6" s="622"/>
      <c r="CZ6" s="673">
        <v>1.3</v>
      </c>
      <c r="DA6" s="673"/>
      <c r="DB6" s="673"/>
      <c r="DC6" s="673"/>
      <c r="DD6" s="626" t="s">
        <v>218</v>
      </c>
      <c r="DE6" s="621"/>
      <c r="DF6" s="621"/>
      <c r="DG6" s="621"/>
      <c r="DH6" s="621"/>
      <c r="DI6" s="621"/>
      <c r="DJ6" s="621"/>
      <c r="DK6" s="621"/>
      <c r="DL6" s="621"/>
      <c r="DM6" s="621"/>
      <c r="DN6" s="621"/>
      <c r="DO6" s="621"/>
      <c r="DP6" s="622"/>
      <c r="DQ6" s="626">
        <v>47869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452</v>
      </c>
      <c r="S7" s="621"/>
      <c r="T7" s="621"/>
      <c r="U7" s="621"/>
      <c r="V7" s="621"/>
      <c r="W7" s="621"/>
      <c r="X7" s="621"/>
      <c r="Y7" s="622"/>
      <c r="Z7" s="673">
        <v>0</v>
      </c>
      <c r="AA7" s="673"/>
      <c r="AB7" s="673"/>
      <c r="AC7" s="673"/>
      <c r="AD7" s="674">
        <v>452</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173046</v>
      </c>
      <c r="BH7" s="621"/>
      <c r="BI7" s="621"/>
      <c r="BJ7" s="621"/>
      <c r="BK7" s="621"/>
      <c r="BL7" s="621"/>
      <c r="BM7" s="621"/>
      <c r="BN7" s="622"/>
      <c r="BO7" s="673">
        <v>40.5</v>
      </c>
      <c r="BP7" s="673"/>
      <c r="BQ7" s="673"/>
      <c r="BR7" s="673"/>
      <c r="BS7" s="674">
        <v>3781</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744635</v>
      </c>
      <c r="CS7" s="621"/>
      <c r="CT7" s="621"/>
      <c r="CU7" s="621"/>
      <c r="CV7" s="621"/>
      <c r="CW7" s="621"/>
      <c r="CX7" s="621"/>
      <c r="CY7" s="622"/>
      <c r="CZ7" s="673">
        <v>20.100000000000001</v>
      </c>
      <c r="DA7" s="673"/>
      <c r="DB7" s="673"/>
      <c r="DC7" s="673"/>
      <c r="DD7" s="626">
        <v>7927</v>
      </c>
      <c r="DE7" s="621"/>
      <c r="DF7" s="621"/>
      <c r="DG7" s="621"/>
      <c r="DH7" s="621"/>
      <c r="DI7" s="621"/>
      <c r="DJ7" s="621"/>
      <c r="DK7" s="621"/>
      <c r="DL7" s="621"/>
      <c r="DM7" s="621"/>
      <c r="DN7" s="621"/>
      <c r="DO7" s="621"/>
      <c r="DP7" s="622"/>
      <c r="DQ7" s="626">
        <v>655619</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1620</v>
      </c>
      <c r="S8" s="621"/>
      <c r="T8" s="621"/>
      <c r="U8" s="621"/>
      <c r="V8" s="621"/>
      <c r="W8" s="621"/>
      <c r="X8" s="621"/>
      <c r="Y8" s="622"/>
      <c r="Z8" s="673">
        <v>0</v>
      </c>
      <c r="AA8" s="673"/>
      <c r="AB8" s="673"/>
      <c r="AC8" s="673"/>
      <c r="AD8" s="674">
        <v>1620</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7405</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804560</v>
      </c>
      <c r="CS8" s="621"/>
      <c r="CT8" s="621"/>
      <c r="CU8" s="621"/>
      <c r="CV8" s="621"/>
      <c r="CW8" s="621"/>
      <c r="CX8" s="621"/>
      <c r="CY8" s="622"/>
      <c r="CZ8" s="673">
        <v>21.7</v>
      </c>
      <c r="DA8" s="673"/>
      <c r="DB8" s="673"/>
      <c r="DC8" s="673"/>
      <c r="DD8" s="626">
        <v>11556</v>
      </c>
      <c r="DE8" s="621"/>
      <c r="DF8" s="621"/>
      <c r="DG8" s="621"/>
      <c r="DH8" s="621"/>
      <c r="DI8" s="621"/>
      <c r="DJ8" s="621"/>
      <c r="DK8" s="621"/>
      <c r="DL8" s="621"/>
      <c r="DM8" s="621"/>
      <c r="DN8" s="621"/>
      <c r="DO8" s="621"/>
      <c r="DP8" s="622"/>
      <c r="DQ8" s="626">
        <v>553042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1069</v>
      </c>
      <c r="S9" s="621"/>
      <c r="T9" s="621"/>
      <c r="U9" s="621"/>
      <c r="V9" s="621"/>
      <c r="W9" s="621"/>
      <c r="X9" s="621"/>
      <c r="Y9" s="622"/>
      <c r="Z9" s="673">
        <v>0</v>
      </c>
      <c r="AA9" s="673"/>
      <c r="AB9" s="673"/>
      <c r="AC9" s="673"/>
      <c r="AD9" s="674">
        <v>1069</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137500</v>
      </c>
      <c r="BH9" s="621"/>
      <c r="BI9" s="621"/>
      <c r="BJ9" s="621"/>
      <c r="BK9" s="621"/>
      <c r="BL9" s="621"/>
      <c r="BM9" s="621"/>
      <c r="BN9" s="622"/>
      <c r="BO9" s="673">
        <v>32.200000000000003</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251338</v>
      </c>
      <c r="CS9" s="621"/>
      <c r="CT9" s="621"/>
      <c r="CU9" s="621"/>
      <c r="CV9" s="621"/>
      <c r="CW9" s="621"/>
      <c r="CX9" s="621"/>
      <c r="CY9" s="622"/>
      <c r="CZ9" s="673">
        <v>6.8</v>
      </c>
      <c r="DA9" s="673"/>
      <c r="DB9" s="673"/>
      <c r="DC9" s="673"/>
      <c r="DD9" s="626">
        <v>5436</v>
      </c>
      <c r="DE9" s="621"/>
      <c r="DF9" s="621"/>
      <c r="DG9" s="621"/>
      <c r="DH9" s="621"/>
      <c r="DI9" s="621"/>
      <c r="DJ9" s="621"/>
      <c r="DK9" s="621"/>
      <c r="DL9" s="621"/>
      <c r="DM9" s="621"/>
      <c r="DN9" s="621"/>
      <c r="DO9" s="621"/>
      <c r="DP9" s="622"/>
      <c r="DQ9" s="626">
        <v>236123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80953</v>
      </c>
      <c r="S10" s="621"/>
      <c r="T10" s="621"/>
      <c r="U10" s="621"/>
      <c r="V10" s="621"/>
      <c r="W10" s="621"/>
      <c r="X10" s="621"/>
      <c r="Y10" s="622"/>
      <c r="Z10" s="673">
        <v>2.1</v>
      </c>
      <c r="AA10" s="673"/>
      <c r="AB10" s="673"/>
      <c r="AC10" s="673"/>
      <c r="AD10" s="674">
        <v>80953</v>
      </c>
      <c r="AE10" s="674"/>
      <c r="AF10" s="674"/>
      <c r="AG10" s="674"/>
      <c r="AH10" s="674"/>
      <c r="AI10" s="674"/>
      <c r="AJ10" s="674"/>
      <c r="AK10" s="674"/>
      <c r="AL10" s="643">
        <v>3.3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7935</v>
      </c>
      <c r="BH10" s="621"/>
      <c r="BI10" s="621"/>
      <c r="BJ10" s="621"/>
      <c r="BK10" s="621"/>
      <c r="BL10" s="621"/>
      <c r="BM10" s="621"/>
      <c r="BN10" s="622"/>
      <c r="BO10" s="673">
        <v>1.9</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3000</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20206</v>
      </c>
      <c r="BH11" s="621"/>
      <c r="BI11" s="621"/>
      <c r="BJ11" s="621"/>
      <c r="BK11" s="621"/>
      <c r="BL11" s="621"/>
      <c r="BM11" s="621"/>
      <c r="BN11" s="622"/>
      <c r="BO11" s="673">
        <v>4.7</v>
      </c>
      <c r="BP11" s="673"/>
      <c r="BQ11" s="673"/>
      <c r="BR11" s="673"/>
      <c r="BS11" s="626">
        <v>3781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377840</v>
      </c>
      <c r="CS11" s="621"/>
      <c r="CT11" s="621"/>
      <c r="CU11" s="621"/>
      <c r="CV11" s="621"/>
      <c r="CW11" s="621"/>
      <c r="CX11" s="621"/>
      <c r="CY11" s="622"/>
      <c r="CZ11" s="673">
        <v>10.199999999999999</v>
      </c>
      <c r="DA11" s="673"/>
      <c r="DB11" s="673"/>
      <c r="DC11" s="673"/>
      <c r="DD11" s="626">
        <v>33666</v>
      </c>
      <c r="DE11" s="621"/>
      <c r="DF11" s="621"/>
      <c r="DG11" s="621"/>
      <c r="DH11" s="621"/>
      <c r="DI11" s="621"/>
      <c r="DJ11" s="621"/>
      <c r="DK11" s="621"/>
      <c r="DL11" s="621"/>
      <c r="DM11" s="621"/>
      <c r="DN11" s="621"/>
      <c r="DO11" s="621"/>
      <c r="DP11" s="622"/>
      <c r="DQ11" s="626">
        <v>190742</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208432</v>
      </c>
      <c r="BH12" s="621"/>
      <c r="BI12" s="621"/>
      <c r="BJ12" s="621"/>
      <c r="BK12" s="621"/>
      <c r="BL12" s="621"/>
      <c r="BM12" s="621"/>
      <c r="BN12" s="622"/>
      <c r="BO12" s="673">
        <v>48.8</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48088</v>
      </c>
      <c r="CS12" s="621"/>
      <c r="CT12" s="621"/>
      <c r="CU12" s="621"/>
      <c r="CV12" s="621"/>
      <c r="CW12" s="621"/>
      <c r="CX12" s="621"/>
      <c r="CY12" s="622"/>
      <c r="CZ12" s="673">
        <v>1.3</v>
      </c>
      <c r="DA12" s="673"/>
      <c r="DB12" s="673"/>
      <c r="DC12" s="673"/>
      <c r="DD12" s="626">
        <v>270</v>
      </c>
      <c r="DE12" s="621"/>
      <c r="DF12" s="621"/>
      <c r="DG12" s="621"/>
      <c r="DH12" s="621"/>
      <c r="DI12" s="621"/>
      <c r="DJ12" s="621"/>
      <c r="DK12" s="621"/>
      <c r="DL12" s="621"/>
      <c r="DM12" s="621"/>
      <c r="DN12" s="621"/>
      <c r="DO12" s="621"/>
      <c r="DP12" s="622"/>
      <c r="DQ12" s="626">
        <v>9948</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13877</v>
      </c>
      <c r="S13" s="621"/>
      <c r="T13" s="621"/>
      <c r="U13" s="621"/>
      <c r="V13" s="621"/>
      <c r="W13" s="621"/>
      <c r="X13" s="621"/>
      <c r="Y13" s="622"/>
      <c r="Z13" s="673">
        <v>0.4</v>
      </c>
      <c r="AA13" s="673"/>
      <c r="AB13" s="673"/>
      <c r="AC13" s="673"/>
      <c r="AD13" s="674">
        <v>13877</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208191</v>
      </c>
      <c r="BH13" s="621"/>
      <c r="BI13" s="621"/>
      <c r="BJ13" s="621"/>
      <c r="BK13" s="621"/>
      <c r="BL13" s="621"/>
      <c r="BM13" s="621"/>
      <c r="BN13" s="622"/>
      <c r="BO13" s="673">
        <v>48.7</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426014</v>
      </c>
      <c r="CS13" s="621"/>
      <c r="CT13" s="621"/>
      <c r="CU13" s="621"/>
      <c r="CV13" s="621"/>
      <c r="CW13" s="621"/>
      <c r="CX13" s="621"/>
      <c r="CY13" s="622"/>
      <c r="CZ13" s="673">
        <v>11.5</v>
      </c>
      <c r="DA13" s="673"/>
      <c r="DB13" s="673"/>
      <c r="DC13" s="673"/>
      <c r="DD13" s="626">
        <v>108291</v>
      </c>
      <c r="DE13" s="621"/>
      <c r="DF13" s="621"/>
      <c r="DG13" s="621"/>
      <c r="DH13" s="621"/>
      <c r="DI13" s="621"/>
      <c r="DJ13" s="621"/>
      <c r="DK13" s="621"/>
      <c r="DL13" s="621"/>
      <c r="DM13" s="621"/>
      <c r="DN13" s="621"/>
      <c r="DO13" s="621"/>
      <c r="DP13" s="622"/>
      <c r="DQ13" s="626">
        <v>364996</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19631</v>
      </c>
      <c r="BH14" s="621"/>
      <c r="BI14" s="621"/>
      <c r="BJ14" s="621"/>
      <c r="BK14" s="621"/>
      <c r="BL14" s="621"/>
      <c r="BM14" s="621"/>
      <c r="BN14" s="622"/>
      <c r="BO14" s="673">
        <v>4.5999999999999996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117286</v>
      </c>
      <c r="CS14" s="621"/>
      <c r="CT14" s="621"/>
      <c r="CU14" s="621"/>
      <c r="CV14" s="621"/>
      <c r="CW14" s="621"/>
      <c r="CX14" s="621"/>
      <c r="CY14" s="622"/>
      <c r="CZ14" s="673">
        <v>3.2</v>
      </c>
      <c r="DA14" s="673"/>
      <c r="DB14" s="673"/>
      <c r="DC14" s="673"/>
      <c r="DD14" s="626">
        <v>22934</v>
      </c>
      <c r="DE14" s="621"/>
      <c r="DF14" s="621"/>
      <c r="DG14" s="621"/>
      <c r="DH14" s="621"/>
      <c r="DI14" s="621"/>
      <c r="DJ14" s="621"/>
      <c r="DK14" s="621"/>
      <c r="DL14" s="621"/>
      <c r="DM14" s="621"/>
      <c r="DN14" s="621"/>
      <c r="DO14" s="621"/>
      <c r="DP14" s="622"/>
      <c r="DQ14" s="626">
        <v>97786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1173</v>
      </c>
      <c r="S15" s="621"/>
      <c r="T15" s="621"/>
      <c r="U15" s="621"/>
      <c r="V15" s="621"/>
      <c r="W15" s="621"/>
      <c r="X15" s="621"/>
      <c r="Y15" s="622"/>
      <c r="Z15" s="673">
        <v>0</v>
      </c>
      <c r="AA15" s="673"/>
      <c r="AB15" s="673"/>
      <c r="AC15" s="673"/>
      <c r="AD15" s="674">
        <v>1173</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26098</v>
      </c>
      <c r="BH15" s="621"/>
      <c r="BI15" s="621"/>
      <c r="BJ15" s="621"/>
      <c r="BK15" s="621"/>
      <c r="BL15" s="621"/>
      <c r="BM15" s="621"/>
      <c r="BN15" s="622"/>
      <c r="BO15" s="673">
        <v>6.1</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360330</v>
      </c>
      <c r="CS15" s="621"/>
      <c r="CT15" s="621"/>
      <c r="CU15" s="621"/>
      <c r="CV15" s="621"/>
      <c r="CW15" s="621"/>
      <c r="CX15" s="621"/>
      <c r="CY15" s="622"/>
      <c r="CZ15" s="673">
        <v>9.6999999999999993</v>
      </c>
      <c r="DA15" s="673"/>
      <c r="DB15" s="673"/>
      <c r="DC15" s="673"/>
      <c r="DD15" s="626">
        <v>54098</v>
      </c>
      <c r="DE15" s="621"/>
      <c r="DF15" s="621"/>
      <c r="DG15" s="621"/>
      <c r="DH15" s="621"/>
      <c r="DI15" s="621"/>
      <c r="DJ15" s="621"/>
      <c r="DK15" s="621"/>
      <c r="DL15" s="621"/>
      <c r="DM15" s="621"/>
      <c r="DN15" s="621"/>
      <c r="DO15" s="621"/>
      <c r="DP15" s="622"/>
      <c r="DQ15" s="626">
        <v>287660</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2022499</v>
      </c>
      <c r="S16" s="621"/>
      <c r="T16" s="621"/>
      <c r="U16" s="621"/>
      <c r="V16" s="621"/>
      <c r="W16" s="621"/>
      <c r="X16" s="621"/>
      <c r="Y16" s="622"/>
      <c r="Z16" s="673">
        <v>52.5</v>
      </c>
      <c r="AA16" s="673"/>
      <c r="AB16" s="673"/>
      <c r="AC16" s="673"/>
      <c r="AD16" s="674">
        <v>1872059</v>
      </c>
      <c r="AE16" s="674"/>
      <c r="AF16" s="674"/>
      <c r="AG16" s="674"/>
      <c r="AH16" s="674"/>
      <c r="AI16" s="674"/>
      <c r="AJ16" s="674"/>
      <c r="AK16" s="674"/>
      <c r="AL16" s="643">
        <v>75.8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14693</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7113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1872059</v>
      </c>
      <c r="S17" s="621"/>
      <c r="T17" s="621"/>
      <c r="U17" s="621"/>
      <c r="V17" s="621"/>
      <c r="W17" s="621"/>
      <c r="X17" s="621"/>
      <c r="Y17" s="622"/>
      <c r="Z17" s="673">
        <v>48.5</v>
      </c>
      <c r="AA17" s="673"/>
      <c r="AB17" s="673"/>
      <c r="AC17" s="673"/>
      <c r="AD17" s="674">
        <v>1872059</v>
      </c>
      <c r="AE17" s="674"/>
      <c r="AF17" s="674"/>
      <c r="AG17" s="674"/>
      <c r="AH17" s="674"/>
      <c r="AI17" s="674"/>
      <c r="AJ17" s="674"/>
      <c r="AK17" s="674"/>
      <c r="AL17" s="643">
        <v>75.8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514647</v>
      </c>
      <c r="CS17" s="621"/>
      <c r="CT17" s="621"/>
      <c r="CU17" s="621"/>
      <c r="CV17" s="621"/>
      <c r="CW17" s="621"/>
      <c r="CX17" s="621"/>
      <c r="CY17" s="622"/>
      <c r="CZ17" s="673">
        <v>13.9</v>
      </c>
      <c r="DA17" s="673"/>
      <c r="DB17" s="673"/>
      <c r="DC17" s="673"/>
      <c r="DD17" s="626" t="s">
        <v>113</v>
      </c>
      <c r="DE17" s="621"/>
      <c r="DF17" s="621"/>
      <c r="DG17" s="621"/>
      <c r="DH17" s="621"/>
      <c r="DI17" s="621"/>
      <c r="DJ17" s="621"/>
      <c r="DK17" s="621"/>
      <c r="DL17" s="621"/>
      <c r="DM17" s="621"/>
      <c r="DN17" s="621"/>
      <c r="DO17" s="621"/>
      <c r="DP17" s="622"/>
      <c r="DQ17" s="626">
        <v>504308</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150440</v>
      </c>
      <c r="S18" s="621"/>
      <c r="T18" s="621"/>
      <c r="U18" s="621"/>
      <c r="V18" s="621"/>
      <c r="W18" s="621"/>
      <c r="X18" s="621"/>
      <c r="Y18" s="622"/>
      <c r="Z18" s="673">
        <v>3.9</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2616276</v>
      </c>
      <c r="S20" s="621"/>
      <c r="T20" s="621"/>
      <c r="U20" s="621"/>
      <c r="V20" s="621"/>
      <c r="W20" s="621"/>
      <c r="X20" s="621"/>
      <c r="Y20" s="622"/>
      <c r="Z20" s="673">
        <v>67.8</v>
      </c>
      <c r="AA20" s="673"/>
      <c r="AB20" s="673"/>
      <c r="AC20" s="673"/>
      <c r="AD20" s="674">
        <v>2465836</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3710300</v>
      </c>
      <c r="CS20" s="621"/>
      <c r="CT20" s="621"/>
      <c r="CU20" s="621"/>
      <c r="CV20" s="621"/>
      <c r="CW20" s="621"/>
      <c r="CX20" s="621"/>
      <c r="CY20" s="622"/>
      <c r="CZ20" s="673">
        <v>100</v>
      </c>
      <c r="DA20" s="673"/>
      <c r="DB20" s="673"/>
      <c r="DC20" s="673"/>
      <c r="DD20" s="626">
        <v>244178</v>
      </c>
      <c r="DE20" s="621"/>
      <c r="DF20" s="621"/>
      <c r="DG20" s="621"/>
      <c r="DH20" s="621"/>
      <c r="DI20" s="621"/>
      <c r="DJ20" s="621"/>
      <c r="DK20" s="621"/>
      <c r="DL20" s="621"/>
      <c r="DM20" s="621"/>
      <c r="DN20" s="621"/>
      <c r="DO20" s="621"/>
      <c r="DP20" s="622"/>
      <c r="DQ20" s="626">
        <v>2955206</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1052</v>
      </c>
      <c r="S21" s="621"/>
      <c r="T21" s="621"/>
      <c r="U21" s="621"/>
      <c r="V21" s="621"/>
      <c r="W21" s="621"/>
      <c r="X21" s="621"/>
      <c r="Y21" s="622"/>
      <c r="Z21" s="673">
        <v>0</v>
      </c>
      <c r="AA21" s="673"/>
      <c r="AB21" s="673"/>
      <c r="AC21" s="673"/>
      <c r="AD21" s="674">
        <v>1052</v>
      </c>
      <c r="AE21" s="674"/>
      <c r="AF21" s="674"/>
      <c r="AG21" s="674"/>
      <c r="AH21" s="674"/>
      <c r="AI21" s="674"/>
      <c r="AJ21" s="674"/>
      <c r="AK21" s="674"/>
      <c r="AL21" s="643">
        <v>0</v>
      </c>
      <c r="AM21" s="675"/>
      <c r="AN21" s="675"/>
      <c r="AO21" s="676"/>
      <c r="AP21" s="714" t="s">
        <v>262</v>
      </c>
      <c r="AQ21" s="721"/>
      <c r="AR21" s="721"/>
      <c r="AS21" s="721"/>
      <c r="AT21" s="721"/>
      <c r="AU21" s="721"/>
      <c r="AV21" s="721"/>
      <c r="AW21" s="721"/>
      <c r="AX21" s="721"/>
      <c r="AY21" s="721"/>
      <c r="AZ21" s="721"/>
      <c r="BA21" s="721"/>
      <c r="BB21" s="721"/>
      <c r="BC21" s="721"/>
      <c r="BD21" s="721"/>
      <c r="BE21" s="721"/>
      <c r="BF21" s="716"/>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31692</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4" t="s">
        <v>264</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50725</v>
      </c>
      <c r="S23" s="621"/>
      <c r="T23" s="621"/>
      <c r="U23" s="621"/>
      <c r="V23" s="621"/>
      <c r="W23" s="621"/>
      <c r="X23" s="621"/>
      <c r="Y23" s="622"/>
      <c r="Z23" s="673">
        <v>1.3</v>
      </c>
      <c r="AA23" s="673"/>
      <c r="AB23" s="673"/>
      <c r="AC23" s="673"/>
      <c r="AD23" s="674">
        <v>1976</v>
      </c>
      <c r="AE23" s="674"/>
      <c r="AF23" s="674"/>
      <c r="AG23" s="674"/>
      <c r="AH23" s="674"/>
      <c r="AI23" s="674"/>
      <c r="AJ23" s="674"/>
      <c r="AK23" s="674"/>
      <c r="AL23" s="643">
        <v>0.1</v>
      </c>
      <c r="AM23" s="675"/>
      <c r="AN23" s="675"/>
      <c r="AO23" s="676"/>
      <c r="AP23" s="714" t="s">
        <v>267</v>
      </c>
      <c r="AQ23" s="721"/>
      <c r="AR23" s="721"/>
      <c r="AS23" s="721"/>
      <c r="AT23" s="721"/>
      <c r="AU23" s="721"/>
      <c r="AV23" s="721"/>
      <c r="AW23" s="721"/>
      <c r="AX23" s="721"/>
      <c r="AY23" s="721"/>
      <c r="AZ23" s="721"/>
      <c r="BA23" s="721"/>
      <c r="BB23" s="721"/>
      <c r="BC23" s="721"/>
      <c r="BD23" s="721"/>
      <c r="BE23" s="721"/>
      <c r="BF23" s="716"/>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3748</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4" t="s">
        <v>274</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1393128</v>
      </c>
      <c r="CS24" s="671"/>
      <c r="CT24" s="671"/>
      <c r="CU24" s="671"/>
      <c r="CV24" s="671"/>
      <c r="CW24" s="671"/>
      <c r="CX24" s="671"/>
      <c r="CY24" s="718"/>
      <c r="CZ24" s="722">
        <v>37.5</v>
      </c>
      <c r="DA24" s="723"/>
      <c r="DB24" s="723"/>
      <c r="DC24" s="724"/>
      <c r="DD24" s="717">
        <v>1176966</v>
      </c>
      <c r="DE24" s="671"/>
      <c r="DF24" s="671"/>
      <c r="DG24" s="671"/>
      <c r="DH24" s="671"/>
      <c r="DI24" s="671"/>
      <c r="DJ24" s="671"/>
      <c r="DK24" s="718"/>
      <c r="DL24" s="717">
        <v>1171117</v>
      </c>
      <c r="DM24" s="671"/>
      <c r="DN24" s="671"/>
      <c r="DO24" s="671"/>
      <c r="DP24" s="671"/>
      <c r="DQ24" s="671"/>
      <c r="DR24" s="671"/>
      <c r="DS24" s="671"/>
      <c r="DT24" s="671"/>
      <c r="DU24" s="671"/>
      <c r="DV24" s="718"/>
      <c r="DW24" s="719">
        <v>45.6</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249683</v>
      </c>
      <c r="S25" s="621"/>
      <c r="T25" s="621"/>
      <c r="U25" s="621"/>
      <c r="V25" s="621"/>
      <c r="W25" s="621"/>
      <c r="X25" s="621"/>
      <c r="Y25" s="622"/>
      <c r="Z25" s="673">
        <v>6.5</v>
      </c>
      <c r="AA25" s="673"/>
      <c r="AB25" s="673"/>
      <c r="AC25" s="673"/>
      <c r="AD25" s="674" t="s">
        <v>113</v>
      </c>
      <c r="AE25" s="674"/>
      <c r="AF25" s="674"/>
      <c r="AG25" s="674"/>
      <c r="AH25" s="674"/>
      <c r="AI25" s="674"/>
      <c r="AJ25" s="674"/>
      <c r="AK25" s="674"/>
      <c r="AL25" s="643" t="s">
        <v>113</v>
      </c>
      <c r="AM25" s="675"/>
      <c r="AN25" s="675"/>
      <c r="AO25" s="676"/>
      <c r="AP25" s="714" t="s">
        <v>277</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602292</v>
      </c>
      <c r="CS25" s="639"/>
      <c r="CT25" s="639"/>
      <c r="CU25" s="639"/>
      <c r="CV25" s="639"/>
      <c r="CW25" s="639"/>
      <c r="CX25" s="639"/>
      <c r="CY25" s="640"/>
      <c r="CZ25" s="623">
        <v>16.2</v>
      </c>
      <c r="DA25" s="641"/>
      <c r="DB25" s="641"/>
      <c r="DC25" s="642"/>
      <c r="DD25" s="626">
        <v>559802</v>
      </c>
      <c r="DE25" s="639"/>
      <c r="DF25" s="639"/>
      <c r="DG25" s="639"/>
      <c r="DH25" s="639"/>
      <c r="DI25" s="639"/>
      <c r="DJ25" s="639"/>
      <c r="DK25" s="640"/>
      <c r="DL25" s="626">
        <v>554946</v>
      </c>
      <c r="DM25" s="639"/>
      <c r="DN25" s="639"/>
      <c r="DO25" s="639"/>
      <c r="DP25" s="639"/>
      <c r="DQ25" s="639"/>
      <c r="DR25" s="639"/>
      <c r="DS25" s="639"/>
      <c r="DT25" s="639"/>
      <c r="DU25" s="639"/>
      <c r="DV25" s="640"/>
      <c r="DW25" s="643">
        <v>21.6</v>
      </c>
      <c r="DX25" s="644"/>
      <c r="DY25" s="644"/>
      <c r="DZ25" s="644"/>
      <c r="EA25" s="644"/>
      <c r="EB25" s="644"/>
      <c r="EC25" s="645"/>
    </row>
    <row r="26" spans="2:133" ht="11.25" customHeight="1" x14ac:dyDescent="0.15">
      <c r="B26" s="711" t="s">
        <v>279</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280</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386130</v>
      </c>
      <c r="CS26" s="621"/>
      <c r="CT26" s="621"/>
      <c r="CU26" s="621"/>
      <c r="CV26" s="621"/>
      <c r="CW26" s="621"/>
      <c r="CX26" s="621"/>
      <c r="CY26" s="622"/>
      <c r="CZ26" s="623">
        <v>10.4</v>
      </c>
      <c r="DA26" s="641"/>
      <c r="DB26" s="641"/>
      <c r="DC26" s="642"/>
      <c r="DD26" s="626">
        <v>346717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314159</v>
      </c>
      <c r="S27" s="621"/>
      <c r="T27" s="621"/>
      <c r="U27" s="621"/>
      <c r="V27" s="621"/>
      <c r="W27" s="621"/>
      <c r="X27" s="621"/>
      <c r="Y27" s="622"/>
      <c r="Z27" s="673">
        <v>8.1</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427207</v>
      </c>
      <c r="BH27" s="621"/>
      <c r="BI27" s="621"/>
      <c r="BJ27" s="621"/>
      <c r="BK27" s="621"/>
      <c r="BL27" s="621"/>
      <c r="BM27" s="621"/>
      <c r="BN27" s="622"/>
      <c r="BO27" s="673">
        <v>100</v>
      </c>
      <c r="BP27" s="673"/>
      <c r="BQ27" s="673"/>
      <c r="BR27" s="673"/>
      <c r="BS27" s="626">
        <v>3781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276189</v>
      </c>
      <c r="CS27" s="639"/>
      <c r="CT27" s="639"/>
      <c r="CU27" s="639"/>
      <c r="CV27" s="639"/>
      <c r="CW27" s="639"/>
      <c r="CX27" s="639"/>
      <c r="CY27" s="640"/>
      <c r="CZ27" s="623">
        <v>7.4</v>
      </c>
      <c r="DA27" s="641"/>
      <c r="DB27" s="641"/>
      <c r="DC27" s="642"/>
      <c r="DD27" s="626">
        <v>112856</v>
      </c>
      <c r="DE27" s="639"/>
      <c r="DF27" s="639"/>
      <c r="DG27" s="639"/>
      <c r="DH27" s="639"/>
      <c r="DI27" s="639"/>
      <c r="DJ27" s="639"/>
      <c r="DK27" s="640"/>
      <c r="DL27" s="626">
        <v>111863</v>
      </c>
      <c r="DM27" s="639"/>
      <c r="DN27" s="639"/>
      <c r="DO27" s="639"/>
      <c r="DP27" s="639"/>
      <c r="DQ27" s="639"/>
      <c r="DR27" s="639"/>
      <c r="DS27" s="639"/>
      <c r="DT27" s="639"/>
      <c r="DU27" s="639"/>
      <c r="DV27" s="640"/>
      <c r="DW27" s="643">
        <v>4.4000000000000004</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2034</v>
      </c>
      <c r="S28" s="621"/>
      <c r="T28" s="621"/>
      <c r="U28" s="621"/>
      <c r="V28" s="621"/>
      <c r="W28" s="621"/>
      <c r="X28" s="621"/>
      <c r="Y28" s="622"/>
      <c r="Z28" s="673">
        <v>0.1</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514647</v>
      </c>
      <c r="CS28" s="621"/>
      <c r="CT28" s="621"/>
      <c r="CU28" s="621"/>
      <c r="CV28" s="621"/>
      <c r="CW28" s="621"/>
      <c r="CX28" s="621"/>
      <c r="CY28" s="622"/>
      <c r="CZ28" s="623">
        <v>13.9</v>
      </c>
      <c r="DA28" s="641"/>
      <c r="DB28" s="641"/>
      <c r="DC28" s="642"/>
      <c r="DD28" s="626">
        <v>504308</v>
      </c>
      <c r="DE28" s="621"/>
      <c r="DF28" s="621"/>
      <c r="DG28" s="621"/>
      <c r="DH28" s="621"/>
      <c r="DI28" s="621"/>
      <c r="DJ28" s="621"/>
      <c r="DK28" s="622"/>
      <c r="DL28" s="626">
        <v>504308</v>
      </c>
      <c r="DM28" s="621"/>
      <c r="DN28" s="621"/>
      <c r="DO28" s="621"/>
      <c r="DP28" s="621"/>
      <c r="DQ28" s="621"/>
      <c r="DR28" s="621"/>
      <c r="DS28" s="621"/>
      <c r="DT28" s="621"/>
      <c r="DU28" s="621"/>
      <c r="DV28" s="622"/>
      <c r="DW28" s="643">
        <v>19.600000000000001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4777</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514524</v>
      </c>
      <c r="CS29" s="639"/>
      <c r="CT29" s="639"/>
      <c r="CU29" s="639"/>
      <c r="CV29" s="639"/>
      <c r="CW29" s="639"/>
      <c r="CX29" s="639"/>
      <c r="CY29" s="640"/>
      <c r="CZ29" s="623">
        <v>13.9</v>
      </c>
      <c r="DA29" s="641"/>
      <c r="DB29" s="641"/>
      <c r="DC29" s="642"/>
      <c r="DD29" s="626">
        <v>504185</v>
      </c>
      <c r="DE29" s="639"/>
      <c r="DF29" s="639"/>
      <c r="DG29" s="639"/>
      <c r="DH29" s="639"/>
      <c r="DI29" s="639"/>
      <c r="DJ29" s="639"/>
      <c r="DK29" s="640"/>
      <c r="DL29" s="626">
        <v>504185</v>
      </c>
      <c r="DM29" s="639"/>
      <c r="DN29" s="639"/>
      <c r="DO29" s="639"/>
      <c r="DP29" s="639"/>
      <c r="DQ29" s="639"/>
      <c r="DR29" s="639"/>
      <c r="DS29" s="639"/>
      <c r="DT29" s="639"/>
      <c r="DU29" s="639"/>
      <c r="DV29" s="640"/>
      <c r="DW29" s="643">
        <v>19.600000000000001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229636</v>
      </c>
      <c r="S30" s="621"/>
      <c r="T30" s="621"/>
      <c r="U30" s="621"/>
      <c r="V30" s="621"/>
      <c r="W30" s="621"/>
      <c r="X30" s="621"/>
      <c r="Y30" s="622"/>
      <c r="Z30" s="673">
        <v>6</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98.6</v>
      </c>
      <c r="BH30" s="687"/>
      <c r="BI30" s="687"/>
      <c r="BJ30" s="687"/>
      <c r="BK30" s="687"/>
      <c r="BL30" s="687"/>
      <c r="BM30" s="688">
        <v>93.9</v>
      </c>
      <c r="BN30" s="687"/>
      <c r="BO30" s="687"/>
      <c r="BP30" s="687"/>
      <c r="BQ30" s="689"/>
      <c r="BR30" s="686">
        <v>98.5</v>
      </c>
      <c r="BS30" s="687"/>
      <c r="BT30" s="687"/>
      <c r="BU30" s="687"/>
      <c r="BV30" s="687"/>
      <c r="BW30" s="687"/>
      <c r="BX30" s="688">
        <v>93.5</v>
      </c>
      <c r="BY30" s="687"/>
      <c r="BZ30" s="687"/>
      <c r="CA30" s="687"/>
      <c r="CB30" s="689"/>
      <c r="CD30" s="692"/>
      <c r="CE30" s="693"/>
      <c r="CF30" s="657" t="s">
        <v>294</v>
      </c>
      <c r="CG30" s="654"/>
      <c r="CH30" s="654"/>
      <c r="CI30" s="654"/>
      <c r="CJ30" s="654"/>
      <c r="CK30" s="654"/>
      <c r="CL30" s="654"/>
      <c r="CM30" s="654"/>
      <c r="CN30" s="654"/>
      <c r="CO30" s="654"/>
      <c r="CP30" s="654"/>
      <c r="CQ30" s="655"/>
      <c r="CR30" s="620">
        <v>472228</v>
      </c>
      <c r="CS30" s="621"/>
      <c r="CT30" s="621"/>
      <c r="CU30" s="621"/>
      <c r="CV30" s="621"/>
      <c r="CW30" s="621"/>
      <c r="CX30" s="621"/>
      <c r="CY30" s="622"/>
      <c r="CZ30" s="623">
        <v>12.7</v>
      </c>
      <c r="DA30" s="641"/>
      <c r="DB30" s="641"/>
      <c r="DC30" s="642"/>
      <c r="DD30" s="626">
        <v>463289</v>
      </c>
      <c r="DE30" s="621"/>
      <c r="DF30" s="621"/>
      <c r="DG30" s="621"/>
      <c r="DH30" s="621"/>
      <c r="DI30" s="621"/>
      <c r="DJ30" s="621"/>
      <c r="DK30" s="622"/>
      <c r="DL30" s="626">
        <v>463289</v>
      </c>
      <c r="DM30" s="621"/>
      <c r="DN30" s="621"/>
      <c r="DO30" s="621"/>
      <c r="DP30" s="621"/>
      <c r="DQ30" s="621"/>
      <c r="DR30" s="621"/>
      <c r="DS30" s="621"/>
      <c r="DT30" s="621"/>
      <c r="DU30" s="621"/>
      <c r="DV30" s="622"/>
      <c r="DW30" s="643">
        <v>18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102518</v>
      </c>
      <c r="S31" s="621"/>
      <c r="T31" s="621"/>
      <c r="U31" s="621"/>
      <c r="V31" s="621"/>
      <c r="W31" s="621"/>
      <c r="X31" s="621"/>
      <c r="Y31" s="622"/>
      <c r="Z31" s="673">
        <v>2.7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93.6</v>
      </c>
      <c r="BN31" s="685"/>
      <c r="BO31" s="685"/>
      <c r="BP31" s="685"/>
      <c r="BQ31" s="649"/>
      <c r="BR31" s="684">
        <v>98.4</v>
      </c>
      <c r="BS31" s="639"/>
      <c r="BT31" s="639"/>
      <c r="BU31" s="639"/>
      <c r="BV31" s="639"/>
      <c r="BW31" s="639"/>
      <c r="BX31" s="675">
        <v>93.4</v>
      </c>
      <c r="BY31" s="685"/>
      <c r="BZ31" s="685"/>
      <c r="CA31" s="685"/>
      <c r="CB31" s="649"/>
      <c r="CD31" s="692"/>
      <c r="CE31" s="693"/>
      <c r="CF31" s="657" t="s">
        <v>298</v>
      </c>
      <c r="CG31" s="654"/>
      <c r="CH31" s="654"/>
      <c r="CI31" s="654"/>
      <c r="CJ31" s="654"/>
      <c r="CK31" s="654"/>
      <c r="CL31" s="654"/>
      <c r="CM31" s="654"/>
      <c r="CN31" s="654"/>
      <c r="CO31" s="654"/>
      <c r="CP31" s="654"/>
      <c r="CQ31" s="655"/>
      <c r="CR31" s="620">
        <v>42296</v>
      </c>
      <c r="CS31" s="639"/>
      <c r="CT31" s="639"/>
      <c r="CU31" s="639"/>
      <c r="CV31" s="639"/>
      <c r="CW31" s="639"/>
      <c r="CX31" s="639"/>
      <c r="CY31" s="640"/>
      <c r="CZ31" s="623">
        <v>1.1000000000000001</v>
      </c>
      <c r="DA31" s="641"/>
      <c r="DB31" s="641"/>
      <c r="DC31" s="642"/>
      <c r="DD31" s="626">
        <v>40896</v>
      </c>
      <c r="DE31" s="639"/>
      <c r="DF31" s="639"/>
      <c r="DG31" s="639"/>
      <c r="DH31" s="639"/>
      <c r="DI31" s="639"/>
      <c r="DJ31" s="639"/>
      <c r="DK31" s="640"/>
      <c r="DL31" s="626">
        <v>40896</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93321</v>
      </c>
      <c r="S32" s="621"/>
      <c r="T32" s="621"/>
      <c r="U32" s="621"/>
      <c r="V32" s="621"/>
      <c r="W32" s="621"/>
      <c r="X32" s="621"/>
      <c r="Y32" s="622"/>
      <c r="Z32" s="673">
        <v>2.4</v>
      </c>
      <c r="AA32" s="673"/>
      <c r="AB32" s="673"/>
      <c r="AC32" s="673"/>
      <c r="AD32" s="674">
        <v>996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98.5</v>
      </c>
      <c r="BH32" s="605"/>
      <c r="BI32" s="605"/>
      <c r="BJ32" s="605"/>
      <c r="BK32" s="605"/>
      <c r="BL32" s="605"/>
      <c r="BM32" s="668">
        <v>93.5</v>
      </c>
      <c r="BN32" s="605"/>
      <c r="BO32" s="605"/>
      <c r="BP32" s="605"/>
      <c r="BQ32" s="662"/>
      <c r="BR32" s="683">
        <v>98.4</v>
      </c>
      <c r="BS32" s="605"/>
      <c r="BT32" s="605"/>
      <c r="BU32" s="605"/>
      <c r="BV32" s="605"/>
      <c r="BW32" s="605"/>
      <c r="BX32" s="668">
        <v>92.9</v>
      </c>
      <c r="BY32" s="605"/>
      <c r="BZ32" s="605"/>
      <c r="CA32" s="605"/>
      <c r="CB32" s="662"/>
      <c r="CD32" s="694"/>
      <c r="CE32" s="695"/>
      <c r="CF32" s="657" t="s">
        <v>301</v>
      </c>
      <c r="CG32" s="654"/>
      <c r="CH32" s="654"/>
      <c r="CI32" s="654"/>
      <c r="CJ32" s="654"/>
      <c r="CK32" s="654"/>
      <c r="CL32" s="654"/>
      <c r="CM32" s="654"/>
      <c r="CN32" s="654"/>
      <c r="CO32" s="654"/>
      <c r="CP32" s="654"/>
      <c r="CQ32" s="655"/>
      <c r="CR32" s="620">
        <v>123</v>
      </c>
      <c r="CS32" s="621"/>
      <c r="CT32" s="621"/>
      <c r="CU32" s="621"/>
      <c r="CV32" s="621"/>
      <c r="CW32" s="621"/>
      <c r="CX32" s="621"/>
      <c r="CY32" s="622"/>
      <c r="CZ32" s="623">
        <v>0</v>
      </c>
      <c r="DA32" s="641"/>
      <c r="DB32" s="641"/>
      <c r="DC32" s="642"/>
      <c r="DD32" s="626">
        <v>123</v>
      </c>
      <c r="DE32" s="621"/>
      <c r="DF32" s="621"/>
      <c r="DG32" s="621"/>
      <c r="DH32" s="621"/>
      <c r="DI32" s="621"/>
      <c r="DJ32" s="621"/>
      <c r="DK32" s="622"/>
      <c r="DL32" s="626">
        <v>123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156382</v>
      </c>
      <c r="S33" s="621"/>
      <c r="T33" s="621"/>
      <c r="U33" s="621"/>
      <c r="V33" s="621"/>
      <c r="W33" s="621"/>
      <c r="X33" s="621"/>
      <c r="Y33" s="622"/>
      <c r="Z33" s="673">
        <v>4.0999999999999996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2058301</v>
      </c>
      <c r="CS33" s="639"/>
      <c r="CT33" s="639"/>
      <c r="CU33" s="639"/>
      <c r="CV33" s="639"/>
      <c r="CW33" s="639"/>
      <c r="CX33" s="639"/>
      <c r="CY33" s="640"/>
      <c r="CZ33" s="623">
        <v>55.5</v>
      </c>
      <c r="DA33" s="641"/>
      <c r="DB33" s="641"/>
      <c r="DC33" s="642"/>
      <c r="DD33" s="626">
        <v>1644171</v>
      </c>
      <c r="DE33" s="639"/>
      <c r="DF33" s="639"/>
      <c r="DG33" s="639"/>
      <c r="DH33" s="639"/>
      <c r="DI33" s="639"/>
      <c r="DJ33" s="639"/>
      <c r="DK33" s="640"/>
      <c r="DL33" s="626">
        <v>1222504</v>
      </c>
      <c r="DM33" s="639"/>
      <c r="DN33" s="639"/>
      <c r="DO33" s="639"/>
      <c r="DP33" s="639"/>
      <c r="DQ33" s="639"/>
      <c r="DR33" s="639"/>
      <c r="DS33" s="639"/>
      <c r="DT33" s="639"/>
      <c r="DU33" s="639"/>
      <c r="DV33" s="640"/>
      <c r="DW33" s="643">
        <v>47.6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601792</v>
      </c>
      <c r="CS34" s="621"/>
      <c r="CT34" s="621"/>
      <c r="CU34" s="621"/>
      <c r="CV34" s="621"/>
      <c r="CW34" s="621"/>
      <c r="CX34" s="621"/>
      <c r="CY34" s="622"/>
      <c r="CZ34" s="623">
        <v>16.2</v>
      </c>
      <c r="DA34" s="641"/>
      <c r="DB34" s="641"/>
      <c r="DC34" s="642"/>
      <c r="DD34" s="626">
        <v>495977</v>
      </c>
      <c r="DE34" s="621"/>
      <c r="DF34" s="621"/>
      <c r="DG34" s="621"/>
      <c r="DH34" s="621"/>
      <c r="DI34" s="621"/>
      <c r="DJ34" s="621"/>
      <c r="DK34" s="622"/>
      <c r="DL34" s="626">
        <v>354474</v>
      </c>
      <c r="DM34" s="621"/>
      <c r="DN34" s="621"/>
      <c r="DO34" s="621"/>
      <c r="DP34" s="621"/>
      <c r="DQ34" s="621"/>
      <c r="DR34" s="621"/>
      <c r="DS34" s="621"/>
      <c r="DT34" s="621"/>
      <c r="DU34" s="621"/>
      <c r="DV34" s="622"/>
      <c r="DW34" s="643">
        <v>13.8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97482</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661179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46361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19142</v>
      </c>
      <c r="CS35" s="639"/>
      <c r="CT35" s="639"/>
      <c r="CU35" s="639"/>
      <c r="CV35" s="639"/>
      <c r="CW35" s="639"/>
      <c r="CX35" s="639"/>
      <c r="CY35" s="640"/>
      <c r="CZ35" s="623">
        <v>0.5</v>
      </c>
      <c r="DA35" s="641"/>
      <c r="DB35" s="641"/>
      <c r="DC35" s="642"/>
      <c r="DD35" s="626">
        <v>19142</v>
      </c>
      <c r="DE35" s="639"/>
      <c r="DF35" s="639"/>
      <c r="DG35" s="639"/>
      <c r="DH35" s="639"/>
      <c r="DI35" s="639"/>
      <c r="DJ35" s="639"/>
      <c r="DK35" s="640"/>
      <c r="DL35" s="626">
        <v>17716</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3856003</v>
      </c>
      <c r="S36" s="661"/>
      <c r="T36" s="661"/>
      <c r="U36" s="661"/>
      <c r="V36" s="661"/>
      <c r="W36" s="661"/>
      <c r="X36" s="661"/>
      <c r="Y36" s="664"/>
      <c r="Z36" s="665">
        <v>100</v>
      </c>
      <c r="AA36" s="665"/>
      <c r="AB36" s="665"/>
      <c r="AC36" s="665"/>
      <c r="AD36" s="666">
        <v>2469860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237409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33496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647548</v>
      </c>
      <c r="CS36" s="621"/>
      <c r="CT36" s="621"/>
      <c r="CU36" s="621"/>
      <c r="CV36" s="621"/>
      <c r="CW36" s="621"/>
      <c r="CX36" s="621"/>
      <c r="CY36" s="622"/>
      <c r="CZ36" s="623">
        <v>17.5</v>
      </c>
      <c r="DA36" s="641"/>
      <c r="DB36" s="641"/>
      <c r="DC36" s="642"/>
      <c r="DD36" s="626">
        <v>397535</v>
      </c>
      <c r="DE36" s="621"/>
      <c r="DF36" s="621"/>
      <c r="DG36" s="621"/>
      <c r="DH36" s="621"/>
      <c r="DI36" s="621"/>
      <c r="DJ36" s="621"/>
      <c r="DK36" s="622"/>
      <c r="DL36" s="626">
        <v>310046</v>
      </c>
      <c r="DM36" s="621"/>
      <c r="DN36" s="621"/>
      <c r="DO36" s="621"/>
      <c r="DP36" s="621"/>
      <c r="DQ36" s="621"/>
      <c r="DR36" s="621"/>
      <c r="DS36" s="621"/>
      <c r="DT36" s="621"/>
      <c r="DU36" s="621"/>
      <c r="DV36" s="622"/>
      <c r="DW36" s="643">
        <v>12.1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43962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782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168485</v>
      </c>
      <c r="CS37" s="639"/>
      <c r="CT37" s="639"/>
      <c r="CU37" s="639"/>
      <c r="CV37" s="639"/>
      <c r="CW37" s="639"/>
      <c r="CX37" s="639"/>
      <c r="CY37" s="640"/>
      <c r="CZ37" s="623">
        <v>4.5</v>
      </c>
      <c r="DA37" s="641"/>
      <c r="DB37" s="641"/>
      <c r="DC37" s="642"/>
      <c r="DD37" s="626">
        <v>161814</v>
      </c>
      <c r="DE37" s="639"/>
      <c r="DF37" s="639"/>
      <c r="DG37" s="639"/>
      <c r="DH37" s="639"/>
      <c r="DI37" s="639"/>
      <c r="DJ37" s="639"/>
      <c r="DK37" s="640"/>
      <c r="DL37" s="626">
        <v>161814</v>
      </c>
      <c r="DM37" s="639"/>
      <c r="DN37" s="639"/>
      <c r="DO37" s="639"/>
      <c r="DP37" s="639"/>
      <c r="DQ37" s="639"/>
      <c r="DR37" s="639"/>
      <c r="DS37" s="639"/>
      <c r="DT37" s="639"/>
      <c r="DU37" s="639"/>
      <c r="DV37" s="640"/>
      <c r="DW37" s="643">
        <v>6.3</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42042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1199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602825</v>
      </c>
      <c r="CS38" s="621"/>
      <c r="CT38" s="621"/>
      <c r="CU38" s="621"/>
      <c r="CV38" s="621"/>
      <c r="CW38" s="621"/>
      <c r="CX38" s="621"/>
      <c r="CY38" s="622"/>
      <c r="CZ38" s="623">
        <v>16.2</v>
      </c>
      <c r="DA38" s="641"/>
      <c r="DB38" s="641"/>
      <c r="DC38" s="642"/>
      <c r="DD38" s="626">
        <v>554293</v>
      </c>
      <c r="DE38" s="621"/>
      <c r="DF38" s="621"/>
      <c r="DG38" s="621"/>
      <c r="DH38" s="621"/>
      <c r="DI38" s="621"/>
      <c r="DJ38" s="621"/>
      <c r="DK38" s="622"/>
      <c r="DL38" s="626">
        <v>540268</v>
      </c>
      <c r="DM38" s="621"/>
      <c r="DN38" s="621"/>
      <c r="DO38" s="621"/>
      <c r="DP38" s="621"/>
      <c r="DQ38" s="621"/>
      <c r="DR38" s="621"/>
      <c r="DS38" s="621"/>
      <c r="DT38" s="621"/>
      <c r="DU38" s="621"/>
      <c r="DV38" s="622"/>
      <c r="DW38" s="643">
        <v>21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2776</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181990</v>
      </c>
      <c r="CS39" s="639"/>
      <c r="CT39" s="639"/>
      <c r="CU39" s="639"/>
      <c r="CV39" s="639"/>
      <c r="CW39" s="639"/>
      <c r="CX39" s="639"/>
      <c r="CY39" s="640"/>
      <c r="CZ39" s="623">
        <v>4.9000000000000004</v>
      </c>
      <c r="DA39" s="641"/>
      <c r="DB39" s="641"/>
      <c r="DC39" s="642"/>
      <c r="DD39" s="626">
        <v>176300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56614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5004</v>
      </c>
      <c r="CS40" s="621"/>
      <c r="CT40" s="621"/>
      <c r="CU40" s="621"/>
      <c r="CV40" s="621"/>
      <c r="CW40" s="621"/>
      <c r="CX40" s="621"/>
      <c r="CY40" s="622"/>
      <c r="CZ40" s="623">
        <v>0.1</v>
      </c>
      <c r="DA40" s="641"/>
      <c r="DB40" s="641"/>
      <c r="DC40" s="642"/>
      <c r="DD40" s="626">
        <v>924</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278376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258871</v>
      </c>
      <c r="CS42" s="621"/>
      <c r="CT42" s="621"/>
      <c r="CU42" s="621"/>
      <c r="CV42" s="621"/>
      <c r="CW42" s="621"/>
      <c r="CX42" s="621"/>
      <c r="CY42" s="622"/>
      <c r="CZ42" s="623">
        <v>7</v>
      </c>
      <c r="DA42" s="624"/>
      <c r="DB42" s="624"/>
      <c r="DC42" s="625"/>
      <c r="DD42" s="626">
        <v>134069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6915</v>
      </c>
      <c r="CS43" s="639"/>
      <c r="CT43" s="639"/>
      <c r="CU43" s="639"/>
      <c r="CV43" s="639"/>
      <c r="CW43" s="639"/>
      <c r="CX43" s="639"/>
      <c r="CY43" s="640"/>
      <c r="CZ43" s="623">
        <v>0.2</v>
      </c>
      <c r="DA43" s="641"/>
      <c r="DB43" s="641"/>
      <c r="DC43" s="642"/>
      <c r="DD43" s="626">
        <v>6915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244178</v>
      </c>
      <c r="CS44" s="621"/>
      <c r="CT44" s="621"/>
      <c r="CU44" s="621"/>
      <c r="CV44" s="621"/>
      <c r="CW44" s="621"/>
      <c r="CX44" s="621"/>
      <c r="CY44" s="622"/>
      <c r="CZ44" s="623">
        <v>6.6</v>
      </c>
      <c r="DA44" s="624"/>
      <c r="DB44" s="624"/>
      <c r="DC44" s="625"/>
      <c r="DD44" s="626">
        <v>126956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87338</v>
      </c>
      <c r="CS45" s="639"/>
      <c r="CT45" s="639"/>
      <c r="CU45" s="639"/>
      <c r="CV45" s="639"/>
      <c r="CW45" s="639"/>
      <c r="CX45" s="639"/>
      <c r="CY45" s="640"/>
      <c r="CZ45" s="623">
        <v>2.4</v>
      </c>
      <c r="DA45" s="641"/>
      <c r="DB45" s="641"/>
      <c r="DC45" s="642"/>
      <c r="DD45" s="626">
        <v>21278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137349</v>
      </c>
      <c r="CS46" s="621"/>
      <c r="CT46" s="621"/>
      <c r="CU46" s="621"/>
      <c r="CV46" s="621"/>
      <c r="CW46" s="621"/>
      <c r="CX46" s="621"/>
      <c r="CY46" s="622"/>
      <c r="CZ46" s="623">
        <v>3.7</v>
      </c>
      <c r="DA46" s="624"/>
      <c r="DB46" s="624"/>
      <c r="DC46" s="625"/>
      <c r="DD46" s="626">
        <v>87687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14693</v>
      </c>
      <c r="CS47" s="639"/>
      <c r="CT47" s="639"/>
      <c r="CU47" s="639"/>
      <c r="CV47" s="639"/>
      <c r="CW47" s="639"/>
      <c r="CX47" s="639"/>
      <c r="CY47" s="640"/>
      <c r="CZ47" s="623">
        <v>0.4</v>
      </c>
      <c r="DA47" s="641"/>
      <c r="DB47" s="641"/>
      <c r="DC47" s="642"/>
      <c r="DD47" s="626">
        <v>7113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3710300</v>
      </c>
      <c r="CS49" s="605"/>
      <c r="CT49" s="605"/>
      <c r="CU49" s="605"/>
      <c r="CV49" s="605"/>
      <c r="CW49" s="605"/>
      <c r="CX49" s="605"/>
      <c r="CY49" s="606"/>
      <c r="CZ49" s="607">
        <v>100</v>
      </c>
      <c r="DA49" s="608"/>
      <c r="DB49" s="608"/>
      <c r="DC49" s="609"/>
      <c r="DD49" s="610">
        <v>2955206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B1" zoomScale="70" zoomScaleNormal="25" zoomScaleSheetLayoutView="70" workbookViewId="0">
      <selection activeCell="BJ75" sqref="BJ7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346</v>
      </c>
      <c r="DK2" s="1137"/>
      <c r="DL2" s="1137"/>
      <c r="DM2" s="1137"/>
      <c r="DN2" s="1137"/>
      <c r="DO2" s="1138"/>
      <c r="DP2" s="202"/>
      <c r="DQ2" s="1136" t="s">
        <v>347</v>
      </c>
      <c r="DR2" s="1137"/>
      <c r="DS2" s="1137"/>
      <c r="DT2" s="1137"/>
      <c r="DU2" s="1137"/>
      <c r="DV2" s="1137"/>
      <c r="DW2" s="1137"/>
      <c r="DX2" s="1137"/>
      <c r="DY2" s="1137"/>
      <c r="DZ2" s="11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39"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4" t="s">
        <v>364</v>
      </c>
      <c r="DH5" s="1125"/>
      <c r="DI5" s="1125"/>
      <c r="DJ5" s="1125"/>
      <c r="DK5" s="1126"/>
      <c r="DL5" s="1124" t="s">
        <v>365</v>
      </c>
      <c r="DM5" s="1125"/>
      <c r="DN5" s="1125"/>
      <c r="DO5" s="1125"/>
      <c r="DP5" s="1126"/>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7"/>
      <c r="DH6" s="1128"/>
      <c r="DI6" s="1128"/>
      <c r="DJ6" s="1128"/>
      <c r="DK6" s="1129"/>
      <c r="DL6" s="1127"/>
      <c r="DM6" s="1128"/>
      <c r="DN6" s="1128"/>
      <c r="DO6" s="1128"/>
      <c r="DP6" s="1129"/>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0">
        <v>3885</v>
      </c>
      <c r="R7" s="1131"/>
      <c r="S7" s="1131"/>
      <c r="T7" s="1131"/>
      <c r="U7" s="1131"/>
      <c r="V7" s="1131">
        <v>3708</v>
      </c>
      <c r="W7" s="1131"/>
      <c r="X7" s="1131"/>
      <c r="Y7" s="1131"/>
      <c r="Z7" s="1131"/>
      <c r="AA7" s="1131">
        <v>177</v>
      </c>
      <c r="AB7" s="1131"/>
      <c r="AC7" s="1131"/>
      <c r="AD7" s="1131"/>
      <c r="AE7" s="1132"/>
      <c r="AF7" s="1133">
        <v>177</v>
      </c>
      <c r="AG7" s="1134"/>
      <c r="AH7" s="1134"/>
      <c r="AI7" s="1134"/>
      <c r="AJ7" s="1135"/>
      <c r="AK7" s="1120" t="s">
        <v>544</v>
      </c>
      <c r="AL7" s="1121"/>
      <c r="AM7" s="1121"/>
      <c r="AN7" s="1121"/>
      <c r="AO7" s="1121"/>
      <c r="AP7" s="1121">
        <v>4043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41" t="s">
        <v>564</v>
      </c>
      <c r="BT7" s="1142"/>
      <c r="BU7" s="1142"/>
      <c r="BV7" s="1142"/>
      <c r="BW7" s="1142"/>
      <c r="BX7" s="1142"/>
      <c r="BY7" s="1142"/>
      <c r="BZ7" s="1142"/>
      <c r="CA7" s="1142"/>
      <c r="CB7" s="1142"/>
      <c r="CC7" s="1142"/>
      <c r="CD7" s="1142"/>
      <c r="CE7" s="1142"/>
      <c r="CF7" s="1142"/>
      <c r="CG7" s="1143"/>
      <c r="CH7" s="1117" t="s">
        <v>544</v>
      </c>
      <c r="CI7" s="1118"/>
      <c r="CJ7" s="1118"/>
      <c r="CK7" s="1118"/>
      <c r="CL7" s="1119"/>
      <c r="CM7" s="1117">
        <v>5</v>
      </c>
      <c r="CN7" s="1118"/>
      <c r="CO7" s="1118"/>
      <c r="CP7" s="1118"/>
      <c r="CQ7" s="1119"/>
      <c r="CR7" s="1117">
        <v>3</v>
      </c>
      <c r="CS7" s="1118"/>
      <c r="CT7" s="1118"/>
      <c r="CU7" s="1118"/>
      <c r="CV7" s="1119"/>
      <c r="CW7" s="1117" t="s">
        <v>544</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544</v>
      </c>
      <c r="DR7" s="1118"/>
      <c r="DS7" s="1118"/>
      <c r="DT7" s="1118"/>
      <c r="DU7" s="1119"/>
      <c r="DV7" s="1144"/>
      <c r="DW7" s="1145"/>
      <c r="DX7" s="1145"/>
      <c r="DY7" s="1145"/>
      <c r="DZ7" s="1146"/>
      <c r="EA7" s="207"/>
    </row>
    <row r="8" spans="1:131" s="208" customFormat="1" ht="26.25" customHeight="1" x14ac:dyDescent="0.15">
      <c r="A8" s="214">
        <v>2</v>
      </c>
      <c r="B8" s="1060" t="s">
        <v>368</v>
      </c>
      <c r="C8" s="1061"/>
      <c r="D8" s="1061"/>
      <c r="E8" s="1061"/>
      <c r="F8" s="1061"/>
      <c r="G8" s="1061"/>
      <c r="H8" s="1061"/>
      <c r="I8" s="1061"/>
      <c r="J8" s="1061"/>
      <c r="K8" s="1061"/>
      <c r="L8" s="1061"/>
      <c r="M8" s="1061"/>
      <c r="N8" s="1061"/>
      <c r="O8" s="1061"/>
      <c r="P8" s="1062"/>
      <c r="Q8" s="1072">
        <v>2</v>
      </c>
      <c r="R8" s="1073"/>
      <c r="S8" s="1073"/>
      <c r="T8" s="1073"/>
      <c r="U8" s="1073"/>
      <c r="V8" s="1073">
        <v>34</v>
      </c>
      <c r="W8" s="1073"/>
      <c r="X8" s="1073"/>
      <c r="Y8" s="1073"/>
      <c r="Z8" s="1073"/>
      <c r="AA8" s="1073">
        <v>-32</v>
      </c>
      <c r="AB8" s="1073"/>
      <c r="AC8" s="1073"/>
      <c r="AD8" s="1073"/>
      <c r="AE8" s="1074"/>
      <c r="AF8" s="1066">
        <v>-32</v>
      </c>
      <c r="AG8" s="1067"/>
      <c r="AH8" s="1067"/>
      <c r="AI8" s="1067"/>
      <c r="AJ8" s="1068"/>
      <c r="AK8" s="1115" t="s">
        <v>544</v>
      </c>
      <c r="AL8" s="1116"/>
      <c r="AM8" s="1116"/>
      <c r="AN8" s="1116"/>
      <c r="AO8" s="1116"/>
      <c r="AP8" s="1116">
        <v>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369</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3856</v>
      </c>
      <c r="R23" s="1098"/>
      <c r="S23" s="1098"/>
      <c r="T23" s="1098"/>
      <c r="U23" s="1098"/>
      <c r="V23" s="1098">
        <v>3710</v>
      </c>
      <c r="W23" s="1098"/>
      <c r="X23" s="1098"/>
      <c r="Y23" s="1098"/>
      <c r="Z23" s="1098"/>
      <c r="AA23" s="1098">
        <v>146</v>
      </c>
      <c r="AB23" s="1098"/>
      <c r="AC23" s="1098"/>
      <c r="AD23" s="1098"/>
      <c r="AE23" s="1099"/>
      <c r="AF23" s="1100">
        <v>146</v>
      </c>
      <c r="AG23" s="1098"/>
      <c r="AH23" s="1098"/>
      <c r="AI23" s="1098"/>
      <c r="AJ23" s="1101"/>
      <c r="AK23" s="1102"/>
      <c r="AL23" s="1103"/>
      <c r="AM23" s="1103"/>
      <c r="AN23" s="1103"/>
      <c r="AO23" s="1103"/>
      <c r="AP23" s="1098">
        <v>4049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757</v>
      </c>
      <c r="R28" s="1083"/>
      <c r="S28" s="1083"/>
      <c r="T28" s="1083"/>
      <c r="U28" s="1083"/>
      <c r="V28" s="1083">
        <v>711</v>
      </c>
      <c r="W28" s="1083"/>
      <c r="X28" s="1083"/>
      <c r="Y28" s="1083"/>
      <c r="Z28" s="1083"/>
      <c r="AA28" s="1083">
        <v>46</v>
      </c>
      <c r="AB28" s="1083"/>
      <c r="AC28" s="1083"/>
      <c r="AD28" s="1083"/>
      <c r="AE28" s="1084"/>
      <c r="AF28" s="1085">
        <v>46</v>
      </c>
      <c r="AG28" s="1083"/>
      <c r="AH28" s="1083"/>
      <c r="AI28" s="1083"/>
      <c r="AJ28" s="1086"/>
      <c r="AK28" s="1087">
        <v>57</v>
      </c>
      <c r="AL28" s="1075"/>
      <c r="AM28" s="1075"/>
      <c r="AN28" s="1075"/>
      <c r="AO28" s="1075"/>
      <c r="AP28" s="1075" t="s">
        <v>544</v>
      </c>
      <c r="AQ28" s="1075"/>
      <c r="AR28" s="1075"/>
      <c r="AS28" s="1075"/>
      <c r="AT28" s="1075"/>
      <c r="AU28" s="1075" t="s">
        <v>544</v>
      </c>
      <c r="AV28" s="1075"/>
      <c r="AW28" s="1075"/>
      <c r="AX28" s="1075"/>
      <c r="AY28" s="1075"/>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383</v>
      </c>
      <c r="C29" s="1061"/>
      <c r="D29" s="1061"/>
      <c r="E29" s="1061"/>
      <c r="F29" s="1061"/>
      <c r="G29" s="1061"/>
      <c r="H29" s="1061"/>
      <c r="I29" s="1061"/>
      <c r="J29" s="1061"/>
      <c r="K29" s="1061"/>
      <c r="L29" s="1061"/>
      <c r="M29" s="1061"/>
      <c r="N29" s="1061"/>
      <c r="O29" s="1061"/>
      <c r="P29" s="1062"/>
      <c r="Q29" s="1072">
        <v>850</v>
      </c>
      <c r="R29" s="1073"/>
      <c r="S29" s="1073"/>
      <c r="T29" s="1073"/>
      <c r="U29" s="1073"/>
      <c r="V29" s="1073">
        <v>837</v>
      </c>
      <c r="W29" s="1073"/>
      <c r="X29" s="1073"/>
      <c r="Y29" s="1073"/>
      <c r="Z29" s="1073"/>
      <c r="AA29" s="1073">
        <v>13</v>
      </c>
      <c r="AB29" s="1073"/>
      <c r="AC29" s="1073"/>
      <c r="AD29" s="1073"/>
      <c r="AE29" s="1074"/>
      <c r="AF29" s="1066">
        <v>13</v>
      </c>
      <c r="AG29" s="1067"/>
      <c r="AH29" s="1067"/>
      <c r="AI29" s="1067"/>
      <c r="AJ29" s="1068"/>
      <c r="AK29" s="1009">
        <v>131</v>
      </c>
      <c r="AL29" s="1000"/>
      <c r="AM29" s="1000"/>
      <c r="AN29" s="1000"/>
      <c r="AO29" s="1000"/>
      <c r="AP29" s="1000" t="s">
        <v>544</v>
      </c>
      <c r="AQ29" s="1000"/>
      <c r="AR29" s="1000"/>
      <c r="AS29" s="1000"/>
      <c r="AT29" s="1000"/>
      <c r="AU29" s="1000" t="s">
        <v>544</v>
      </c>
      <c r="AV29" s="1000"/>
      <c r="AW29" s="1000"/>
      <c r="AX29" s="1000"/>
      <c r="AY29" s="1000"/>
      <c r="AZ29" s="1071" t="s">
        <v>544</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384</v>
      </c>
      <c r="C30" s="1061"/>
      <c r="D30" s="1061"/>
      <c r="E30" s="1061"/>
      <c r="F30" s="1061"/>
      <c r="G30" s="1061"/>
      <c r="H30" s="1061"/>
      <c r="I30" s="1061"/>
      <c r="J30" s="1061"/>
      <c r="K30" s="1061"/>
      <c r="L30" s="1061"/>
      <c r="M30" s="1061"/>
      <c r="N30" s="1061"/>
      <c r="O30" s="1061"/>
      <c r="P30" s="1062"/>
      <c r="Q30" s="1072">
        <v>86</v>
      </c>
      <c r="R30" s="1073"/>
      <c r="S30" s="1073"/>
      <c r="T30" s="1073"/>
      <c r="U30" s="1073"/>
      <c r="V30" s="1073">
        <v>86</v>
      </c>
      <c r="W30" s="1073"/>
      <c r="X30" s="1073"/>
      <c r="Y30" s="1073"/>
      <c r="Z30" s="1073"/>
      <c r="AA30" s="1073">
        <v>0</v>
      </c>
      <c r="AB30" s="1073"/>
      <c r="AC30" s="1073"/>
      <c r="AD30" s="1073"/>
      <c r="AE30" s="1074"/>
      <c r="AF30" s="1066">
        <v>1</v>
      </c>
      <c r="AG30" s="1067"/>
      <c r="AH30" s="1067"/>
      <c r="AI30" s="1067"/>
      <c r="AJ30" s="1068"/>
      <c r="AK30" s="1009">
        <v>38</v>
      </c>
      <c r="AL30" s="1000"/>
      <c r="AM30" s="1000"/>
      <c r="AN30" s="1000"/>
      <c r="AO30" s="1000"/>
      <c r="AP30" s="1000" t="s">
        <v>544</v>
      </c>
      <c r="AQ30" s="1000"/>
      <c r="AR30" s="1000"/>
      <c r="AS30" s="1000"/>
      <c r="AT30" s="1000"/>
      <c r="AU30" s="1000" t="s">
        <v>544</v>
      </c>
      <c r="AV30" s="1000"/>
      <c r="AW30" s="1000"/>
      <c r="AX30" s="1000"/>
      <c r="AY30" s="1000"/>
      <c r="AZ30" s="1071" t="s">
        <v>544</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385</v>
      </c>
      <c r="C31" s="1061"/>
      <c r="D31" s="1061"/>
      <c r="E31" s="1061"/>
      <c r="F31" s="1061"/>
      <c r="G31" s="1061"/>
      <c r="H31" s="1061"/>
      <c r="I31" s="1061"/>
      <c r="J31" s="1061"/>
      <c r="K31" s="1061"/>
      <c r="L31" s="1061"/>
      <c r="M31" s="1061"/>
      <c r="N31" s="1061"/>
      <c r="O31" s="1061"/>
      <c r="P31" s="1062"/>
      <c r="Q31" s="1072">
        <v>10</v>
      </c>
      <c r="R31" s="1073"/>
      <c r="S31" s="1073"/>
      <c r="T31" s="1073"/>
      <c r="U31" s="1073"/>
      <c r="V31" s="1073">
        <v>7</v>
      </c>
      <c r="W31" s="1073"/>
      <c r="X31" s="1073"/>
      <c r="Y31" s="1073"/>
      <c r="Z31" s="1073"/>
      <c r="AA31" s="1073">
        <v>3</v>
      </c>
      <c r="AB31" s="1073"/>
      <c r="AC31" s="1073"/>
      <c r="AD31" s="1073"/>
      <c r="AE31" s="1074"/>
      <c r="AF31" s="1066">
        <v>3</v>
      </c>
      <c r="AG31" s="1067"/>
      <c r="AH31" s="1067"/>
      <c r="AI31" s="1067"/>
      <c r="AJ31" s="1068"/>
      <c r="AK31" s="1009" t="s">
        <v>545</v>
      </c>
      <c r="AL31" s="1000"/>
      <c r="AM31" s="1000"/>
      <c r="AN31" s="1000"/>
      <c r="AO31" s="1000"/>
      <c r="AP31" s="1000" t="s">
        <v>544</v>
      </c>
      <c r="AQ31" s="1000"/>
      <c r="AR31" s="1000"/>
      <c r="AS31" s="1000"/>
      <c r="AT31" s="1000"/>
      <c r="AU31" s="1000" t="s">
        <v>544</v>
      </c>
      <c r="AV31" s="1000"/>
      <c r="AW31" s="1000"/>
      <c r="AX31" s="1000"/>
      <c r="AY31" s="1000"/>
      <c r="AZ31" s="1071" t="s">
        <v>544</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386</v>
      </c>
      <c r="C32" s="1061"/>
      <c r="D32" s="1061"/>
      <c r="E32" s="1061"/>
      <c r="F32" s="1061"/>
      <c r="G32" s="1061"/>
      <c r="H32" s="1061"/>
      <c r="I32" s="1061"/>
      <c r="J32" s="1061"/>
      <c r="K32" s="1061"/>
      <c r="L32" s="1061"/>
      <c r="M32" s="1061"/>
      <c r="N32" s="1061"/>
      <c r="O32" s="1061"/>
      <c r="P32" s="1062"/>
      <c r="Q32" s="1072">
        <v>341</v>
      </c>
      <c r="R32" s="1073"/>
      <c r="S32" s="1073"/>
      <c r="T32" s="1073"/>
      <c r="U32" s="1073"/>
      <c r="V32" s="1073">
        <v>326</v>
      </c>
      <c r="W32" s="1073"/>
      <c r="X32" s="1073"/>
      <c r="Y32" s="1073"/>
      <c r="Z32" s="1073"/>
      <c r="AA32" s="1073">
        <v>15</v>
      </c>
      <c r="AB32" s="1073"/>
      <c r="AC32" s="1073"/>
      <c r="AD32" s="1073"/>
      <c r="AE32" s="1074"/>
      <c r="AF32" s="1066">
        <v>15</v>
      </c>
      <c r="AG32" s="1067"/>
      <c r="AH32" s="1067"/>
      <c r="AI32" s="1067"/>
      <c r="AJ32" s="1068"/>
      <c r="AK32" s="1009">
        <v>42</v>
      </c>
      <c r="AL32" s="1000"/>
      <c r="AM32" s="1000"/>
      <c r="AN32" s="1000"/>
      <c r="AO32" s="1000"/>
      <c r="AP32" s="1000">
        <v>719</v>
      </c>
      <c r="AQ32" s="1000"/>
      <c r="AR32" s="1000"/>
      <c r="AS32" s="1000"/>
      <c r="AT32" s="1000"/>
      <c r="AU32" s="1000">
        <v>454</v>
      </c>
      <c r="AV32" s="1000"/>
      <c r="AW32" s="1000"/>
      <c r="AX32" s="1000"/>
      <c r="AY32" s="1000"/>
      <c r="AZ32" s="1071" t="s">
        <v>544</v>
      </c>
      <c r="BA32" s="1071"/>
      <c r="BB32" s="1071"/>
      <c r="BC32" s="1071"/>
      <c r="BD32" s="1071"/>
      <c r="BE32" s="1055" t="s">
        <v>387</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388</v>
      </c>
      <c r="C33" s="1061"/>
      <c r="D33" s="1061"/>
      <c r="E33" s="1061"/>
      <c r="F33" s="1061"/>
      <c r="G33" s="1061"/>
      <c r="H33" s="1061"/>
      <c r="I33" s="1061"/>
      <c r="J33" s="1061"/>
      <c r="K33" s="1061"/>
      <c r="L33" s="1061"/>
      <c r="M33" s="1061"/>
      <c r="N33" s="1061"/>
      <c r="O33" s="1061"/>
      <c r="P33" s="1062"/>
      <c r="Q33" s="1072">
        <v>294</v>
      </c>
      <c r="R33" s="1073"/>
      <c r="S33" s="1073"/>
      <c r="T33" s="1073"/>
      <c r="U33" s="1073"/>
      <c r="V33" s="1073">
        <v>287</v>
      </c>
      <c r="W33" s="1073"/>
      <c r="X33" s="1073"/>
      <c r="Y33" s="1073"/>
      <c r="Z33" s="1073"/>
      <c r="AA33" s="1073">
        <v>7</v>
      </c>
      <c r="AB33" s="1073"/>
      <c r="AC33" s="1073"/>
      <c r="AD33" s="1073"/>
      <c r="AE33" s="1074"/>
      <c r="AF33" s="1066">
        <v>7</v>
      </c>
      <c r="AG33" s="1067"/>
      <c r="AH33" s="1067"/>
      <c r="AI33" s="1067"/>
      <c r="AJ33" s="1068"/>
      <c r="AK33" s="1009">
        <v>237</v>
      </c>
      <c r="AL33" s="1000"/>
      <c r="AM33" s="1000"/>
      <c r="AN33" s="1000"/>
      <c r="AO33" s="1000"/>
      <c r="AP33" s="1000">
        <v>2173</v>
      </c>
      <c r="AQ33" s="1000"/>
      <c r="AR33" s="1000"/>
      <c r="AS33" s="1000"/>
      <c r="AT33" s="1000"/>
      <c r="AU33" s="1000">
        <v>2173</v>
      </c>
      <c r="AV33" s="1000"/>
      <c r="AW33" s="1000"/>
      <c r="AX33" s="1000"/>
      <c r="AY33" s="1000"/>
      <c r="AZ33" s="1071" t="s">
        <v>544</v>
      </c>
      <c r="BA33" s="1071"/>
      <c r="BB33" s="1071"/>
      <c r="BC33" s="1071"/>
      <c r="BD33" s="1071"/>
      <c r="BE33" s="1055" t="s">
        <v>387</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389</v>
      </c>
      <c r="C34" s="1061"/>
      <c r="D34" s="1061"/>
      <c r="E34" s="1061"/>
      <c r="F34" s="1061"/>
      <c r="G34" s="1061"/>
      <c r="H34" s="1061"/>
      <c r="I34" s="1061"/>
      <c r="J34" s="1061"/>
      <c r="K34" s="1061"/>
      <c r="L34" s="1061"/>
      <c r="M34" s="1061"/>
      <c r="N34" s="1061"/>
      <c r="O34" s="1061"/>
      <c r="P34" s="1062"/>
      <c r="Q34" s="1072">
        <v>7</v>
      </c>
      <c r="R34" s="1073"/>
      <c r="S34" s="1073"/>
      <c r="T34" s="1073"/>
      <c r="U34" s="1073"/>
      <c r="V34" s="1073">
        <v>7</v>
      </c>
      <c r="W34" s="1073"/>
      <c r="X34" s="1073"/>
      <c r="Y34" s="1073"/>
      <c r="Z34" s="1073"/>
      <c r="AA34" s="1073">
        <v>0</v>
      </c>
      <c r="AB34" s="1073"/>
      <c r="AC34" s="1073"/>
      <c r="AD34" s="1073"/>
      <c r="AE34" s="1074"/>
      <c r="AF34" s="1066" t="s">
        <v>113</v>
      </c>
      <c r="AG34" s="1067"/>
      <c r="AH34" s="1067"/>
      <c r="AI34" s="1067"/>
      <c r="AJ34" s="1068"/>
      <c r="AK34" s="1009" t="s">
        <v>545</v>
      </c>
      <c r="AL34" s="1000"/>
      <c r="AM34" s="1000"/>
      <c r="AN34" s="1000"/>
      <c r="AO34" s="1000"/>
      <c r="AP34" s="1000" t="s">
        <v>544</v>
      </c>
      <c r="AQ34" s="1000"/>
      <c r="AR34" s="1000"/>
      <c r="AS34" s="1000"/>
      <c r="AT34" s="1000"/>
      <c r="AU34" s="1000" t="s">
        <v>544</v>
      </c>
      <c r="AV34" s="1000"/>
      <c r="AW34" s="1000"/>
      <c r="AX34" s="1000"/>
      <c r="AY34" s="1000"/>
      <c r="AZ34" s="1071" t="s">
        <v>545</v>
      </c>
      <c r="BA34" s="1071"/>
      <c r="BB34" s="1071"/>
      <c r="BC34" s="1071"/>
      <c r="BD34" s="1071"/>
      <c r="BE34" s="1055" t="s">
        <v>387</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390</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84</v>
      </c>
      <c r="AG63" s="988"/>
      <c r="AH63" s="988"/>
      <c r="AI63" s="988"/>
      <c r="AJ63" s="1053"/>
      <c r="AK63" s="1054"/>
      <c r="AL63" s="992"/>
      <c r="AM63" s="992"/>
      <c r="AN63" s="992"/>
      <c r="AO63" s="992"/>
      <c r="AP63" s="988">
        <v>2892</v>
      </c>
      <c r="AQ63" s="988"/>
      <c r="AR63" s="988"/>
      <c r="AS63" s="988"/>
      <c r="AT63" s="988"/>
      <c r="AU63" s="988">
        <v>2627</v>
      </c>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1" t="s">
        <v>546</v>
      </c>
      <c r="C68" s="1012" t="s">
        <v>546</v>
      </c>
      <c r="D68" s="1012" t="s">
        <v>546</v>
      </c>
      <c r="E68" s="1012" t="s">
        <v>546</v>
      </c>
      <c r="F68" s="1012" t="s">
        <v>546</v>
      </c>
      <c r="G68" s="1012" t="s">
        <v>546</v>
      </c>
      <c r="H68" s="1012" t="s">
        <v>546</v>
      </c>
      <c r="I68" s="1012" t="s">
        <v>546</v>
      </c>
      <c r="J68" s="1012" t="s">
        <v>546</v>
      </c>
      <c r="K68" s="1012" t="s">
        <v>546</v>
      </c>
      <c r="L68" s="1012" t="s">
        <v>546</v>
      </c>
      <c r="M68" s="1012" t="s">
        <v>546</v>
      </c>
      <c r="N68" s="1012" t="s">
        <v>546</v>
      </c>
      <c r="O68" s="1012" t="s">
        <v>546</v>
      </c>
      <c r="P68" s="1013" t="s">
        <v>546</v>
      </c>
      <c r="Q68" s="1017">
        <v>6567</v>
      </c>
      <c r="R68" s="1014"/>
      <c r="S68" s="1014"/>
      <c r="T68" s="1014"/>
      <c r="U68" s="1014"/>
      <c r="V68" s="1014">
        <v>7247</v>
      </c>
      <c r="W68" s="1014"/>
      <c r="X68" s="1014"/>
      <c r="Y68" s="1014"/>
      <c r="Z68" s="1014"/>
      <c r="AA68" s="1014">
        <v>-680</v>
      </c>
      <c r="AB68" s="1014"/>
      <c r="AC68" s="1014"/>
      <c r="AD68" s="1014"/>
      <c r="AE68" s="1014"/>
      <c r="AF68" s="1014">
        <v>3600</v>
      </c>
      <c r="AG68" s="1014"/>
      <c r="AH68" s="1014"/>
      <c r="AI68" s="1014"/>
      <c r="AJ68" s="1014"/>
      <c r="AK68" s="1014" t="s">
        <v>544</v>
      </c>
      <c r="AL68" s="1014"/>
      <c r="AM68" s="1014"/>
      <c r="AN68" s="1014"/>
      <c r="AO68" s="1014"/>
      <c r="AP68" s="1014">
        <v>30263</v>
      </c>
      <c r="AQ68" s="1014"/>
      <c r="AR68" s="1014"/>
      <c r="AS68" s="1014"/>
      <c r="AT68" s="1014"/>
      <c r="AU68" s="1014">
        <v>33</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t="s">
        <v>547</v>
      </c>
      <c r="D69" s="1004" t="s">
        <v>547</v>
      </c>
      <c r="E69" s="1004" t="s">
        <v>547</v>
      </c>
      <c r="F69" s="1004" t="s">
        <v>547</v>
      </c>
      <c r="G69" s="1004" t="s">
        <v>547</v>
      </c>
      <c r="H69" s="1004" t="s">
        <v>547</v>
      </c>
      <c r="I69" s="1004" t="s">
        <v>547</v>
      </c>
      <c r="J69" s="1004" t="s">
        <v>547</v>
      </c>
      <c r="K69" s="1004" t="s">
        <v>547</v>
      </c>
      <c r="L69" s="1004" t="s">
        <v>547</v>
      </c>
      <c r="M69" s="1004" t="s">
        <v>547</v>
      </c>
      <c r="N69" s="1004" t="s">
        <v>547</v>
      </c>
      <c r="O69" s="1004" t="s">
        <v>547</v>
      </c>
      <c r="P69" s="1005" t="s">
        <v>547</v>
      </c>
      <c r="Q69" s="1006">
        <v>67</v>
      </c>
      <c r="R69" s="1000"/>
      <c r="S69" s="1000"/>
      <c r="T69" s="1000"/>
      <c r="U69" s="1000"/>
      <c r="V69" s="1000">
        <v>64</v>
      </c>
      <c r="W69" s="1000"/>
      <c r="X69" s="1000"/>
      <c r="Y69" s="1000"/>
      <c r="Z69" s="1000"/>
      <c r="AA69" s="1000">
        <v>3</v>
      </c>
      <c r="AB69" s="1000"/>
      <c r="AC69" s="1000"/>
      <c r="AD69" s="1000"/>
      <c r="AE69" s="1000"/>
      <c r="AF69" s="1000">
        <v>3</v>
      </c>
      <c r="AG69" s="1000"/>
      <c r="AH69" s="1000"/>
      <c r="AI69" s="1000"/>
      <c r="AJ69" s="1000"/>
      <c r="AK69" s="1000">
        <v>2</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t="s">
        <v>548</v>
      </c>
      <c r="D70" s="1004" t="s">
        <v>548</v>
      </c>
      <c r="E70" s="1004" t="s">
        <v>548</v>
      </c>
      <c r="F70" s="1004" t="s">
        <v>548</v>
      </c>
      <c r="G70" s="1004" t="s">
        <v>548</v>
      </c>
      <c r="H70" s="1004" t="s">
        <v>548</v>
      </c>
      <c r="I70" s="1004" t="s">
        <v>548</v>
      </c>
      <c r="J70" s="1004" t="s">
        <v>548</v>
      </c>
      <c r="K70" s="1004" t="s">
        <v>548</v>
      </c>
      <c r="L70" s="1004" t="s">
        <v>548</v>
      </c>
      <c r="M70" s="1004" t="s">
        <v>548</v>
      </c>
      <c r="N70" s="1004" t="s">
        <v>548</v>
      </c>
      <c r="O70" s="1004" t="s">
        <v>548</v>
      </c>
      <c r="P70" s="1005" t="s">
        <v>548</v>
      </c>
      <c r="Q70" s="1006">
        <v>263837</v>
      </c>
      <c r="R70" s="1000"/>
      <c r="S70" s="1000"/>
      <c r="T70" s="1000"/>
      <c r="U70" s="1000"/>
      <c r="V70" s="1000">
        <v>263732</v>
      </c>
      <c r="W70" s="1000"/>
      <c r="X70" s="1000"/>
      <c r="Y70" s="1000"/>
      <c r="Z70" s="1000"/>
      <c r="AA70" s="1000">
        <v>104</v>
      </c>
      <c r="AB70" s="1000"/>
      <c r="AC70" s="1000"/>
      <c r="AD70" s="1000"/>
      <c r="AE70" s="1000"/>
      <c r="AF70" s="1000">
        <v>104</v>
      </c>
      <c r="AG70" s="1000"/>
      <c r="AH70" s="1000"/>
      <c r="AI70" s="1000"/>
      <c r="AJ70" s="1000"/>
      <c r="AK70" s="1000">
        <v>5790</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t="s">
        <v>549</v>
      </c>
      <c r="D71" s="1004" t="s">
        <v>549</v>
      </c>
      <c r="E71" s="1004" t="s">
        <v>549</v>
      </c>
      <c r="F71" s="1004" t="s">
        <v>549</v>
      </c>
      <c r="G71" s="1004" t="s">
        <v>549</v>
      </c>
      <c r="H71" s="1004" t="s">
        <v>549</v>
      </c>
      <c r="I71" s="1004" t="s">
        <v>549</v>
      </c>
      <c r="J71" s="1004" t="s">
        <v>549</v>
      </c>
      <c r="K71" s="1004" t="s">
        <v>549</v>
      </c>
      <c r="L71" s="1004" t="s">
        <v>549</v>
      </c>
      <c r="M71" s="1004" t="s">
        <v>549</v>
      </c>
      <c r="N71" s="1004" t="s">
        <v>549</v>
      </c>
      <c r="O71" s="1004" t="s">
        <v>549</v>
      </c>
      <c r="P71" s="1005" t="s">
        <v>549</v>
      </c>
      <c r="Q71" s="1006">
        <v>7534</v>
      </c>
      <c r="R71" s="1000"/>
      <c r="S71" s="1000"/>
      <c r="T71" s="1000"/>
      <c r="U71" s="1000"/>
      <c r="V71" s="1000">
        <v>7409</v>
      </c>
      <c r="W71" s="1000"/>
      <c r="X71" s="1000"/>
      <c r="Y71" s="1000"/>
      <c r="Z71" s="1000"/>
      <c r="AA71" s="1000">
        <v>125</v>
      </c>
      <c r="AB71" s="1000"/>
      <c r="AC71" s="1000"/>
      <c r="AD71" s="1000"/>
      <c r="AE71" s="1000"/>
      <c r="AF71" s="1000">
        <v>125</v>
      </c>
      <c r="AG71" s="1000"/>
      <c r="AH71" s="1000"/>
      <c r="AI71" s="1000"/>
      <c r="AJ71" s="1000"/>
      <c r="AK71" s="1000">
        <v>564</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t="s">
        <v>550</v>
      </c>
      <c r="D72" s="1004" t="s">
        <v>550</v>
      </c>
      <c r="E72" s="1004" t="s">
        <v>550</v>
      </c>
      <c r="F72" s="1004" t="s">
        <v>550</v>
      </c>
      <c r="G72" s="1004" t="s">
        <v>550</v>
      </c>
      <c r="H72" s="1004" t="s">
        <v>550</v>
      </c>
      <c r="I72" s="1004" t="s">
        <v>550</v>
      </c>
      <c r="J72" s="1004" t="s">
        <v>550</v>
      </c>
      <c r="K72" s="1004" t="s">
        <v>550</v>
      </c>
      <c r="L72" s="1004" t="s">
        <v>550</v>
      </c>
      <c r="M72" s="1004" t="s">
        <v>550</v>
      </c>
      <c r="N72" s="1004" t="s">
        <v>550</v>
      </c>
      <c r="O72" s="1004" t="s">
        <v>550</v>
      </c>
      <c r="P72" s="1005" t="s">
        <v>550</v>
      </c>
      <c r="Q72" s="1006">
        <v>1184</v>
      </c>
      <c r="R72" s="1000"/>
      <c r="S72" s="1000"/>
      <c r="T72" s="1000"/>
      <c r="U72" s="1000"/>
      <c r="V72" s="1000">
        <v>655</v>
      </c>
      <c r="W72" s="1000"/>
      <c r="X72" s="1000"/>
      <c r="Y72" s="1000"/>
      <c r="Z72" s="1000"/>
      <c r="AA72" s="1000">
        <v>529</v>
      </c>
      <c r="AB72" s="1000"/>
      <c r="AC72" s="1000"/>
      <c r="AD72" s="1000"/>
      <c r="AE72" s="1000"/>
      <c r="AF72" s="1000">
        <v>529</v>
      </c>
      <c r="AG72" s="1000"/>
      <c r="AH72" s="1000"/>
      <c r="AI72" s="1000"/>
      <c r="AJ72" s="1000"/>
      <c r="AK72" s="1000" t="s">
        <v>545</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t="s">
        <v>551</v>
      </c>
      <c r="D73" s="1004" t="s">
        <v>551</v>
      </c>
      <c r="E73" s="1004" t="s">
        <v>551</v>
      </c>
      <c r="F73" s="1004" t="s">
        <v>551</v>
      </c>
      <c r="G73" s="1004" t="s">
        <v>551</v>
      </c>
      <c r="H73" s="1004" t="s">
        <v>551</v>
      </c>
      <c r="I73" s="1004" t="s">
        <v>551</v>
      </c>
      <c r="J73" s="1004" t="s">
        <v>551</v>
      </c>
      <c r="K73" s="1004" t="s">
        <v>551</v>
      </c>
      <c r="L73" s="1004" t="s">
        <v>551</v>
      </c>
      <c r="M73" s="1004" t="s">
        <v>551</v>
      </c>
      <c r="N73" s="1004" t="s">
        <v>551</v>
      </c>
      <c r="O73" s="1004" t="s">
        <v>551</v>
      </c>
      <c r="P73" s="1005" t="s">
        <v>551</v>
      </c>
      <c r="Q73" s="1006">
        <v>231</v>
      </c>
      <c r="R73" s="1000"/>
      <c r="S73" s="1000"/>
      <c r="T73" s="1000"/>
      <c r="U73" s="1000"/>
      <c r="V73" s="1000">
        <v>206</v>
      </c>
      <c r="W73" s="1000"/>
      <c r="X73" s="1000"/>
      <c r="Y73" s="1000"/>
      <c r="Z73" s="1000"/>
      <c r="AA73" s="1000">
        <v>25</v>
      </c>
      <c r="AB73" s="1000"/>
      <c r="AC73" s="1000"/>
      <c r="AD73" s="1000"/>
      <c r="AE73" s="1000"/>
      <c r="AF73" s="1000">
        <v>25</v>
      </c>
      <c r="AG73" s="1000"/>
      <c r="AH73" s="1000"/>
      <c r="AI73" s="1000"/>
      <c r="AJ73" s="1000"/>
      <c r="AK73" s="1000">
        <v>231</v>
      </c>
      <c r="AL73" s="1000"/>
      <c r="AM73" s="1000"/>
      <c r="AN73" s="1000"/>
      <c r="AO73" s="1000"/>
      <c r="AP73" s="1000" t="s">
        <v>545</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t="s">
        <v>552</v>
      </c>
      <c r="D74" s="1004" t="s">
        <v>552</v>
      </c>
      <c r="E74" s="1004" t="s">
        <v>552</v>
      </c>
      <c r="F74" s="1004" t="s">
        <v>552</v>
      </c>
      <c r="G74" s="1004" t="s">
        <v>552</v>
      </c>
      <c r="H74" s="1004" t="s">
        <v>552</v>
      </c>
      <c r="I74" s="1004" t="s">
        <v>552</v>
      </c>
      <c r="J74" s="1004" t="s">
        <v>552</v>
      </c>
      <c r="K74" s="1004" t="s">
        <v>552</v>
      </c>
      <c r="L74" s="1004" t="s">
        <v>552</v>
      </c>
      <c r="M74" s="1004" t="s">
        <v>552</v>
      </c>
      <c r="N74" s="1004" t="s">
        <v>552</v>
      </c>
      <c r="O74" s="1004" t="s">
        <v>552</v>
      </c>
      <c r="P74" s="1005" t="s">
        <v>552</v>
      </c>
      <c r="Q74" s="1006">
        <v>6</v>
      </c>
      <c r="R74" s="1000"/>
      <c r="S74" s="1000"/>
      <c r="T74" s="1000"/>
      <c r="U74" s="1000"/>
      <c r="V74" s="1000">
        <v>3</v>
      </c>
      <c r="W74" s="1000"/>
      <c r="X74" s="1000"/>
      <c r="Y74" s="1000"/>
      <c r="Z74" s="1000"/>
      <c r="AA74" s="1000">
        <v>3</v>
      </c>
      <c r="AB74" s="1000"/>
      <c r="AC74" s="1000"/>
      <c r="AD74" s="1000"/>
      <c r="AE74" s="1000"/>
      <c r="AF74" s="1000">
        <v>3</v>
      </c>
      <c r="AG74" s="1000"/>
      <c r="AH74" s="1000"/>
      <c r="AI74" s="1000"/>
      <c r="AJ74" s="1000"/>
      <c r="AK74" s="1000" t="s">
        <v>545</v>
      </c>
      <c r="AL74" s="1000"/>
      <c r="AM74" s="1000"/>
      <c r="AN74" s="1000"/>
      <c r="AO74" s="1000"/>
      <c r="AP74" s="1000" t="s">
        <v>544</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t="s">
        <v>553</v>
      </c>
      <c r="D75" s="1004" t="s">
        <v>553</v>
      </c>
      <c r="E75" s="1004" t="s">
        <v>553</v>
      </c>
      <c r="F75" s="1004" t="s">
        <v>553</v>
      </c>
      <c r="G75" s="1004" t="s">
        <v>553</v>
      </c>
      <c r="H75" s="1004" t="s">
        <v>553</v>
      </c>
      <c r="I75" s="1004" t="s">
        <v>553</v>
      </c>
      <c r="J75" s="1004" t="s">
        <v>553</v>
      </c>
      <c r="K75" s="1004" t="s">
        <v>553</v>
      </c>
      <c r="L75" s="1004" t="s">
        <v>553</v>
      </c>
      <c r="M75" s="1004" t="s">
        <v>553</v>
      </c>
      <c r="N75" s="1004" t="s">
        <v>553</v>
      </c>
      <c r="O75" s="1004" t="s">
        <v>553</v>
      </c>
      <c r="P75" s="1005" t="s">
        <v>553</v>
      </c>
      <c r="Q75" s="1007">
        <v>107</v>
      </c>
      <c r="R75" s="1008"/>
      <c r="S75" s="1008"/>
      <c r="T75" s="1008"/>
      <c r="U75" s="1009"/>
      <c r="V75" s="1010">
        <v>73</v>
      </c>
      <c r="W75" s="1008"/>
      <c r="X75" s="1008"/>
      <c r="Y75" s="1008"/>
      <c r="Z75" s="1009"/>
      <c r="AA75" s="1010">
        <v>34</v>
      </c>
      <c r="AB75" s="1008"/>
      <c r="AC75" s="1008"/>
      <c r="AD75" s="1008"/>
      <c r="AE75" s="1009"/>
      <c r="AF75" s="1010">
        <v>34</v>
      </c>
      <c r="AG75" s="1008"/>
      <c r="AH75" s="1008"/>
      <c r="AI75" s="1008"/>
      <c r="AJ75" s="1009"/>
      <c r="AK75" s="1010">
        <v>10</v>
      </c>
      <c r="AL75" s="1008"/>
      <c r="AM75" s="1008"/>
      <c r="AN75" s="1008"/>
      <c r="AO75" s="1009"/>
      <c r="AP75" s="1010" t="s">
        <v>545</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t="s">
        <v>554</v>
      </c>
      <c r="D76" s="1004" t="s">
        <v>554</v>
      </c>
      <c r="E76" s="1004" t="s">
        <v>554</v>
      </c>
      <c r="F76" s="1004" t="s">
        <v>554</v>
      </c>
      <c r="G76" s="1004" t="s">
        <v>554</v>
      </c>
      <c r="H76" s="1004" t="s">
        <v>554</v>
      </c>
      <c r="I76" s="1004" t="s">
        <v>554</v>
      </c>
      <c r="J76" s="1004" t="s">
        <v>554</v>
      </c>
      <c r="K76" s="1004" t="s">
        <v>554</v>
      </c>
      <c r="L76" s="1004" t="s">
        <v>554</v>
      </c>
      <c r="M76" s="1004" t="s">
        <v>554</v>
      </c>
      <c r="N76" s="1004" t="s">
        <v>554</v>
      </c>
      <c r="O76" s="1004" t="s">
        <v>554</v>
      </c>
      <c r="P76" s="1005" t="s">
        <v>554</v>
      </c>
      <c r="Q76" s="1007">
        <v>37</v>
      </c>
      <c r="R76" s="1008"/>
      <c r="S76" s="1008"/>
      <c r="T76" s="1008"/>
      <c r="U76" s="1009"/>
      <c r="V76" s="1010">
        <v>27</v>
      </c>
      <c r="W76" s="1008"/>
      <c r="X76" s="1008"/>
      <c r="Y76" s="1008"/>
      <c r="Z76" s="1009"/>
      <c r="AA76" s="1010">
        <v>10</v>
      </c>
      <c r="AB76" s="1008"/>
      <c r="AC76" s="1008"/>
      <c r="AD76" s="1008"/>
      <c r="AE76" s="1009"/>
      <c r="AF76" s="1010">
        <v>10</v>
      </c>
      <c r="AG76" s="1008"/>
      <c r="AH76" s="1008"/>
      <c r="AI76" s="1008"/>
      <c r="AJ76" s="1009"/>
      <c r="AK76" s="1010" t="s">
        <v>545</v>
      </c>
      <c r="AL76" s="1008"/>
      <c r="AM76" s="1008"/>
      <c r="AN76" s="1008"/>
      <c r="AO76" s="1009"/>
      <c r="AP76" s="1010" t="s">
        <v>545</v>
      </c>
      <c r="AQ76" s="1008"/>
      <c r="AR76" s="1008"/>
      <c r="AS76" s="1008"/>
      <c r="AT76" s="1009"/>
      <c r="AU76" s="1010" t="s">
        <v>545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555</v>
      </c>
      <c r="C77" s="1004" t="s">
        <v>555</v>
      </c>
      <c r="D77" s="1004" t="s">
        <v>555</v>
      </c>
      <c r="E77" s="1004" t="s">
        <v>555</v>
      </c>
      <c r="F77" s="1004" t="s">
        <v>555</v>
      </c>
      <c r="G77" s="1004" t="s">
        <v>555</v>
      </c>
      <c r="H77" s="1004" t="s">
        <v>555</v>
      </c>
      <c r="I77" s="1004" t="s">
        <v>555</v>
      </c>
      <c r="J77" s="1004" t="s">
        <v>555</v>
      </c>
      <c r="K77" s="1004" t="s">
        <v>555</v>
      </c>
      <c r="L77" s="1004" t="s">
        <v>555</v>
      </c>
      <c r="M77" s="1004" t="s">
        <v>555</v>
      </c>
      <c r="N77" s="1004" t="s">
        <v>555</v>
      </c>
      <c r="O77" s="1004" t="s">
        <v>555</v>
      </c>
      <c r="P77" s="1005" t="s">
        <v>555</v>
      </c>
      <c r="Q77" s="1007">
        <v>220</v>
      </c>
      <c r="R77" s="1008"/>
      <c r="S77" s="1008"/>
      <c r="T77" s="1008"/>
      <c r="U77" s="1009"/>
      <c r="V77" s="1010">
        <v>216</v>
      </c>
      <c r="W77" s="1008"/>
      <c r="X77" s="1008"/>
      <c r="Y77" s="1008"/>
      <c r="Z77" s="1009"/>
      <c r="AA77" s="1010">
        <v>4</v>
      </c>
      <c r="AB77" s="1008"/>
      <c r="AC77" s="1008"/>
      <c r="AD77" s="1008"/>
      <c r="AE77" s="1009"/>
      <c r="AF77" s="1010">
        <v>4</v>
      </c>
      <c r="AG77" s="1008"/>
      <c r="AH77" s="1008"/>
      <c r="AI77" s="1008"/>
      <c r="AJ77" s="1009"/>
      <c r="AK77" s="1010" t="s">
        <v>545</v>
      </c>
      <c r="AL77" s="1008"/>
      <c r="AM77" s="1008"/>
      <c r="AN77" s="1008"/>
      <c r="AO77" s="1009"/>
      <c r="AP77" s="1010" t="s">
        <v>545</v>
      </c>
      <c r="AQ77" s="1008"/>
      <c r="AR77" s="1008"/>
      <c r="AS77" s="1008"/>
      <c r="AT77" s="1009"/>
      <c r="AU77" s="1010" t="s">
        <v>545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556</v>
      </c>
      <c r="C78" s="1004" t="s">
        <v>556</v>
      </c>
      <c r="D78" s="1004" t="s">
        <v>556</v>
      </c>
      <c r="E78" s="1004" t="s">
        <v>556</v>
      </c>
      <c r="F78" s="1004" t="s">
        <v>556</v>
      </c>
      <c r="G78" s="1004" t="s">
        <v>556</v>
      </c>
      <c r="H78" s="1004" t="s">
        <v>556</v>
      </c>
      <c r="I78" s="1004" t="s">
        <v>556</v>
      </c>
      <c r="J78" s="1004" t="s">
        <v>556</v>
      </c>
      <c r="K78" s="1004" t="s">
        <v>556</v>
      </c>
      <c r="L78" s="1004" t="s">
        <v>556</v>
      </c>
      <c r="M78" s="1004" t="s">
        <v>556</v>
      </c>
      <c r="N78" s="1004" t="s">
        <v>556</v>
      </c>
      <c r="O78" s="1004" t="s">
        <v>556</v>
      </c>
      <c r="P78" s="1005" t="s">
        <v>556</v>
      </c>
      <c r="Q78" s="1006">
        <v>156</v>
      </c>
      <c r="R78" s="1000"/>
      <c r="S78" s="1000"/>
      <c r="T78" s="1000"/>
      <c r="U78" s="1000"/>
      <c r="V78" s="1000">
        <v>155</v>
      </c>
      <c r="W78" s="1000"/>
      <c r="X78" s="1000"/>
      <c r="Y78" s="1000"/>
      <c r="Z78" s="1000"/>
      <c r="AA78" s="1000">
        <v>1</v>
      </c>
      <c r="AB78" s="1000"/>
      <c r="AC78" s="1000"/>
      <c r="AD78" s="1000"/>
      <c r="AE78" s="1000"/>
      <c r="AF78" s="1000">
        <v>1</v>
      </c>
      <c r="AG78" s="1000"/>
      <c r="AH78" s="1000"/>
      <c r="AI78" s="1000"/>
      <c r="AJ78" s="1000"/>
      <c r="AK78" s="1000">
        <v>7</v>
      </c>
      <c r="AL78" s="1000"/>
      <c r="AM78" s="1000"/>
      <c r="AN78" s="1000"/>
      <c r="AO78" s="1000"/>
      <c r="AP78" s="1000" t="s">
        <v>545</v>
      </c>
      <c r="AQ78" s="1000"/>
      <c r="AR78" s="1000"/>
      <c r="AS78" s="1000"/>
      <c r="AT78" s="1000"/>
      <c r="AU78" s="1000" t="s">
        <v>545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557</v>
      </c>
      <c r="C79" s="1004" t="s">
        <v>557</v>
      </c>
      <c r="D79" s="1004" t="s">
        <v>557</v>
      </c>
      <c r="E79" s="1004" t="s">
        <v>557</v>
      </c>
      <c r="F79" s="1004" t="s">
        <v>557</v>
      </c>
      <c r="G79" s="1004" t="s">
        <v>557</v>
      </c>
      <c r="H79" s="1004" t="s">
        <v>557</v>
      </c>
      <c r="I79" s="1004" t="s">
        <v>557</v>
      </c>
      <c r="J79" s="1004" t="s">
        <v>557</v>
      </c>
      <c r="K79" s="1004" t="s">
        <v>557</v>
      </c>
      <c r="L79" s="1004" t="s">
        <v>557</v>
      </c>
      <c r="M79" s="1004" t="s">
        <v>557</v>
      </c>
      <c r="N79" s="1004" t="s">
        <v>557</v>
      </c>
      <c r="O79" s="1004" t="s">
        <v>557</v>
      </c>
      <c r="P79" s="1005" t="s">
        <v>557</v>
      </c>
      <c r="Q79" s="1006">
        <v>20</v>
      </c>
      <c r="R79" s="1000"/>
      <c r="S79" s="1000"/>
      <c r="T79" s="1000"/>
      <c r="U79" s="1000"/>
      <c r="V79" s="1000">
        <v>17</v>
      </c>
      <c r="W79" s="1000"/>
      <c r="X79" s="1000"/>
      <c r="Y79" s="1000"/>
      <c r="Z79" s="1000"/>
      <c r="AA79" s="1000">
        <v>3</v>
      </c>
      <c r="AB79" s="1000"/>
      <c r="AC79" s="1000"/>
      <c r="AD79" s="1000"/>
      <c r="AE79" s="1000"/>
      <c r="AF79" s="1000">
        <v>3</v>
      </c>
      <c r="AG79" s="1000"/>
      <c r="AH79" s="1000"/>
      <c r="AI79" s="1000"/>
      <c r="AJ79" s="1000"/>
      <c r="AK79" s="1000" t="s">
        <v>545</v>
      </c>
      <c r="AL79" s="1000"/>
      <c r="AM79" s="1000"/>
      <c r="AN79" s="1000"/>
      <c r="AO79" s="1000"/>
      <c r="AP79" s="1000" t="s">
        <v>545</v>
      </c>
      <c r="AQ79" s="1000"/>
      <c r="AR79" s="1000"/>
      <c r="AS79" s="1000"/>
      <c r="AT79" s="1000"/>
      <c r="AU79" s="1000" t="s">
        <v>545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558</v>
      </c>
      <c r="C80" s="1004" t="s">
        <v>558</v>
      </c>
      <c r="D80" s="1004" t="s">
        <v>558</v>
      </c>
      <c r="E80" s="1004" t="s">
        <v>558</v>
      </c>
      <c r="F80" s="1004" t="s">
        <v>558</v>
      </c>
      <c r="G80" s="1004" t="s">
        <v>558</v>
      </c>
      <c r="H80" s="1004" t="s">
        <v>558</v>
      </c>
      <c r="I80" s="1004" t="s">
        <v>558</v>
      </c>
      <c r="J80" s="1004" t="s">
        <v>558</v>
      </c>
      <c r="K80" s="1004" t="s">
        <v>558</v>
      </c>
      <c r="L80" s="1004" t="s">
        <v>558</v>
      </c>
      <c r="M80" s="1004" t="s">
        <v>558</v>
      </c>
      <c r="N80" s="1004" t="s">
        <v>558</v>
      </c>
      <c r="O80" s="1004" t="s">
        <v>558</v>
      </c>
      <c r="P80" s="1005" t="s">
        <v>558</v>
      </c>
      <c r="Q80" s="1006">
        <v>151</v>
      </c>
      <c r="R80" s="1000"/>
      <c r="S80" s="1000"/>
      <c r="T80" s="1000"/>
      <c r="U80" s="1000"/>
      <c r="V80" s="1000">
        <v>133</v>
      </c>
      <c r="W80" s="1000"/>
      <c r="X80" s="1000"/>
      <c r="Y80" s="1000"/>
      <c r="Z80" s="1000"/>
      <c r="AA80" s="1000">
        <v>18</v>
      </c>
      <c r="AB80" s="1000"/>
      <c r="AC80" s="1000"/>
      <c r="AD80" s="1000"/>
      <c r="AE80" s="1000"/>
      <c r="AF80" s="1000">
        <v>18</v>
      </c>
      <c r="AG80" s="1000"/>
      <c r="AH80" s="1000"/>
      <c r="AI80" s="1000"/>
      <c r="AJ80" s="1000"/>
      <c r="AK80" s="1000" t="s">
        <v>565</v>
      </c>
      <c r="AL80" s="1000"/>
      <c r="AM80" s="1000"/>
      <c r="AN80" s="1000"/>
      <c r="AO80" s="1000"/>
      <c r="AP80" s="1000" t="s">
        <v>565</v>
      </c>
      <c r="AQ80" s="1000"/>
      <c r="AR80" s="1000"/>
      <c r="AS80" s="1000"/>
      <c r="AT80" s="1000"/>
      <c r="AU80" s="1000" t="s">
        <v>565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559</v>
      </c>
      <c r="C81" s="1004" t="s">
        <v>559</v>
      </c>
      <c r="D81" s="1004" t="s">
        <v>559</v>
      </c>
      <c r="E81" s="1004" t="s">
        <v>559</v>
      </c>
      <c r="F81" s="1004" t="s">
        <v>559</v>
      </c>
      <c r="G81" s="1004" t="s">
        <v>559</v>
      </c>
      <c r="H81" s="1004" t="s">
        <v>559</v>
      </c>
      <c r="I81" s="1004" t="s">
        <v>559</v>
      </c>
      <c r="J81" s="1004" t="s">
        <v>559</v>
      </c>
      <c r="K81" s="1004" t="s">
        <v>559</v>
      </c>
      <c r="L81" s="1004" t="s">
        <v>559</v>
      </c>
      <c r="M81" s="1004" t="s">
        <v>559</v>
      </c>
      <c r="N81" s="1004" t="s">
        <v>559</v>
      </c>
      <c r="O81" s="1004" t="s">
        <v>559</v>
      </c>
      <c r="P81" s="1005" t="s">
        <v>559</v>
      </c>
      <c r="Q81" s="1006">
        <v>114</v>
      </c>
      <c r="R81" s="1000"/>
      <c r="S81" s="1000"/>
      <c r="T81" s="1000"/>
      <c r="U81" s="1000"/>
      <c r="V81" s="1000">
        <v>108</v>
      </c>
      <c r="W81" s="1000"/>
      <c r="X81" s="1000"/>
      <c r="Y81" s="1000"/>
      <c r="Z81" s="1000"/>
      <c r="AA81" s="1000">
        <v>6</v>
      </c>
      <c r="AB81" s="1000"/>
      <c r="AC81" s="1000"/>
      <c r="AD81" s="1000"/>
      <c r="AE81" s="1000"/>
      <c r="AF81" s="1000">
        <v>6</v>
      </c>
      <c r="AG81" s="1000"/>
      <c r="AH81" s="1000"/>
      <c r="AI81" s="1000"/>
      <c r="AJ81" s="1000"/>
      <c r="AK81" s="1000" t="s">
        <v>566</v>
      </c>
      <c r="AL81" s="1000"/>
      <c r="AM81" s="1000"/>
      <c r="AN81" s="1000"/>
      <c r="AO81" s="1000"/>
      <c r="AP81" s="1000">
        <v>27</v>
      </c>
      <c r="AQ81" s="1000"/>
      <c r="AR81" s="1000"/>
      <c r="AS81" s="1000"/>
      <c r="AT81" s="1000"/>
      <c r="AU81" s="1000">
        <v>3</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560</v>
      </c>
      <c r="C82" s="1004" t="s">
        <v>560</v>
      </c>
      <c r="D82" s="1004" t="s">
        <v>560</v>
      </c>
      <c r="E82" s="1004" t="s">
        <v>560</v>
      </c>
      <c r="F82" s="1004" t="s">
        <v>560</v>
      </c>
      <c r="G82" s="1004" t="s">
        <v>560</v>
      </c>
      <c r="H82" s="1004" t="s">
        <v>560</v>
      </c>
      <c r="I82" s="1004" t="s">
        <v>560</v>
      </c>
      <c r="J82" s="1004" t="s">
        <v>560</v>
      </c>
      <c r="K82" s="1004" t="s">
        <v>560</v>
      </c>
      <c r="L82" s="1004" t="s">
        <v>560</v>
      </c>
      <c r="M82" s="1004" t="s">
        <v>560</v>
      </c>
      <c r="N82" s="1004" t="s">
        <v>560</v>
      </c>
      <c r="O82" s="1004" t="s">
        <v>560</v>
      </c>
      <c r="P82" s="1005" t="s">
        <v>560</v>
      </c>
      <c r="Q82" s="1006">
        <v>2537</v>
      </c>
      <c r="R82" s="1000"/>
      <c r="S82" s="1000"/>
      <c r="T82" s="1000"/>
      <c r="U82" s="1000"/>
      <c r="V82" s="1000">
        <v>2440</v>
      </c>
      <c r="W82" s="1000"/>
      <c r="X82" s="1000"/>
      <c r="Y82" s="1000"/>
      <c r="Z82" s="1000"/>
      <c r="AA82" s="1000">
        <v>97</v>
      </c>
      <c r="AB82" s="1000"/>
      <c r="AC82" s="1000"/>
      <c r="AD82" s="1000"/>
      <c r="AE82" s="1000"/>
      <c r="AF82" s="1000">
        <v>97</v>
      </c>
      <c r="AG82" s="1000"/>
      <c r="AH82" s="1000"/>
      <c r="AI82" s="1000"/>
      <c r="AJ82" s="1000"/>
      <c r="AK82" s="1000">
        <v>11</v>
      </c>
      <c r="AL82" s="1000"/>
      <c r="AM82" s="1000"/>
      <c r="AN82" s="1000"/>
      <c r="AO82" s="1000"/>
      <c r="AP82" s="1000">
        <v>2474</v>
      </c>
      <c r="AQ82" s="1000"/>
      <c r="AR82" s="1000"/>
      <c r="AS82" s="1000"/>
      <c r="AT82" s="1000"/>
      <c r="AU82" s="1000">
        <v>65</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561</v>
      </c>
      <c r="C83" s="1004" t="s">
        <v>561</v>
      </c>
      <c r="D83" s="1004" t="s">
        <v>561</v>
      </c>
      <c r="E83" s="1004" t="s">
        <v>561</v>
      </c>
      <c r="F83" s="1004" t="s">
        <v>561</v>
      </c>
      <c r="G83" s="1004" t="s">
        <v>561</v>
      </c>
      <c r="H83" s="1004" t="s">
        <v>561</v>
      </c>
      <c r="I83" s="1004" t="s">
        <v>561</v>
      </c>
      <c r="J83" s="1004" t="s">
        <v>561</v>
      </c>
      <c r="K83" s="1004" t="s">
        <v>561</v>
      </c>
      <c r="L83" s="1004" t="s">
        <v>561</v>
      </c>
      <c r="M83" s="1004" t="s">
        <v>561</v>
      </c>
      <c r="N83" s="1004" t="s">
        <v>561</v>
      </c>
      <c r="O83" s="1004" t="s">
        <v>561</v>
      </c>
      <c r="P83" s="1005" t="s">
        <v>561</v>
      </c>
      <c r="Q83" s="1006">
        <v>356</v>
      </c>
      <c r="R83" s="1000"/>
      <c r="S83" s="1000"/>
      <c r="T83" s="1000"/>
      <c r="U83" s="1000"/>
      <c r="V83" s="1000">
        <v>355</v>
      </c>
      <c r="W83" s="1000"/>
      <c r="X83" s="1000"/>
      <c r="Y83" s="1000"/>
      <c r="Z83" s="1000"/>
      <c r="AA83" s="1000">
        <v>1</v>
      </c>
      <c r="AB83" s="1000"/>
      <c r="AC83" s="1000"/>
      <c r="AD83" s="1000"/>
      <c r="AE83" s="1000"/>
      <c r="AF83" s="1000">
        <v>454</v>
      </c>
      <c r="AG83" s="1000"/>
      <c r="AH83" s="1000"/>
      <c r="AI83" s="1000"/>
      <c r="AJ83" s="1000"/>
      <c r="AK83" s="1000" t="s">
        <v>545</v>
      </c>
      <c r="AL83" s="1000"/>
      <c r="AM83" s="1000"/>
      <c r="AN83" s="1000"/>
      <c r="AO83" s="1000"/>
      <c r="AP83" s="1000" t="s">
        <v>544</v>
      </c>
      <c r="AQ83" s="1000"/>
      <c r="AR83" s="1000"/>
      <c r="AS83" s="1000"/>
      <c r="AT83" s="1000"/>
      <c r="AU83" s="1000" t="s">
        <v>545</v>
      </c>
      <c r="AV83" s="1000"/>
      <c r="AW83" s="1000"/>
      <c r="AX83" s="1000"/>
      <c r="AY83" s="1000"/>
      <c r="AZ83" s="1001" t="s">
        <v>563</v>
      </c>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562</v>
      </c>
      <c r="C84" s="1004" t="s">
        <v>562</v>
      </c>
      <c r="D84" s="1004" t="s">
        <v>562</v>
      </c>
      <c r="E84" s="1004" t="s">
        <v>562</v>
      </c>
      <c r="F84" s="1004" t="s">
        <v>562</v>
      </c>
      <c r="G84" s="1004" t="s">
        <v>562</v>
      </c>
      <c r="H84" s="1004" t="s">
        <v>562</v>
      </c>
      <c r="I84" s="1004" t="s">
        <v>562</v>
      </c>
      <c r="J84" s="1004" t="s">
        <v>562</v>
      </c>
      <c r="K84" s="1004" t="s">
        <v>562</v>
      </c>
      <c r="L84" s="1004" t="s">
        <v>562</v>
      </c>
      <c r="M84" s="1004" t="s">
        <v>562</v>
      </c>
      <c r="N84" s="1004" t="s">
        <v>562</v>
      </c>
      <c r="O84" s="1004" t="s">
        <v>562</v>
      </c>
      <c r="P84" s="1005" t="s">
        <v>562</v>
      </c>
      <c r="Q84" s="1006">
        <v>1002</v>
      </c>
      <c r="R84" s="1000"/>
      <c r="S84" s="1000"/>
      <c r="T84" s="1000"/>
      <c r="U84" s="1000"/>
      <c r="V84" s="1000">
        <v>1035</v>
      </c>
      <c r="W84" s="1000"/>
      <c r="X84" s="1000"/>
      <c r="Y84" s="1000"/>
      <c r="Z84" s="1000"/>
      <c r="AA84" s="1000">
        <v>-33</v>
      </c>
      <c r="AB84" s="1000"/>
      <c r="AC84" s="1000"/>
      <c r="AD84" s="1000"/>
      <c r="AE84" s="1000"/>
      <c r="AF84" s="1000">
        <v>963</v>
      </c>
      <c r="AG84" s="1000"/>
      <c r="AH84" s="1000"/>
      <c r="AI84" s="1000"/>
      <c r="AJ84" s="1000"/>
      <c r="AK84" s="1000" t="s">
        <v>565</v>
      </c>
      <c r="AL84" s="1000"/>
      <c r="AM84" s="1000"/>
      <c r="AN84" s="1000"/>
      <c r="AO84" s="1000"/>
      <c r="AP84" s="1000">
        <v>391</v>
      </c>
      <c r="AQ84" s="1000"/>
      <c r="AR84" s="1000"/>
      <c r="AS84" s="1000"/>
      <c r="AT84" s="1000"/>
      <c r="AU84" s="1000">
        <v>125</v>
      </c>
      <c r="AV84" s="1000"/>
      <c r="AW84" s="1000"/>
      <c r="AX84" s="1000"/>
      <c r="AY84" s="1000"/>
      <c r="AZ84" s="1001" t="s">
        <v>563</v>
      </c>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5979</v>
      </c>
      <c r="AG88" s="988"/>
      <c r="AH88" s="988"/>
      <c r="AI88" s="988"/>
      <c r="AJ88" s="988"/>
      <c r="AK88" s="992"/>
      <c r="AL88" s="992"/>
      <c r="AM88" s="992"/>
      <c r="AN88" s="992"/>
      <c r="AO88" s="992"/>
      <c r="AP88" s="988">
        <v>33155</v>
      </c>
      <c r="AQ88" s="988"/>
      <c r="AR88" s="988"/>
      <c r="AS88" s="988"/>
      <c r="AT88" s="988"/>
      <c r="AU88" s="988">
        <v>226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t="s">
        <v>544</v>
      </c>
      <c r="CX102" s="980"/>
      <c r="CY102" s="980"/>
      <c r="CZ102" s="980"/>
      <c r="DA102" s="981"/>
      <c r="DB102" s="979" t="s">
        <v>544</v>
      </c>
      <c r="DC102" s="980"/>
      <c r="DD102" s="980"/>
      <c r="DE102" s="980"/>
      <c r="DF102" s="981"/>
      <c r="DG102" s="979" t="s">
        <v>544</v>
      </c>
      <c r="DH102" s="980"/>
      <c r="DI102" s="980"/>
      <c r="DJ102" s="980"/>
      <c r="DK102" s="981"/>
      <c r="DL102" s="979" t="s">
        <v>544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467175</v>
      </c>
      <c r="AB110" s="916"/>
      <c r="AC110" s="916"/>
      <c r="AD110" s="916"/>
      <c r="AE110" s="917"/>
      <c r="AF110" s="918">
        <v>522215</v>
      </c>
      <c r="AG110" s="916"/>
      <c r="AH110" s="916"/>
      <c r="AI110" s="916"/>
      <c r="AJ110" s="917"/>
      <c r="AK110" s="918">
        <v>514524</v>
      </c>
      <c r="AL110" s="916"/>
      <c r="AM110" s="916"/>
      <c r="AN110" s="916"/>
      <c r="AO110" s="917"/>
      <c r="AP110" s="919">
        <v>24.6</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4625930</v>
      </c>
      <c r="BR110" s="863"/>
      <c r="BS110" s="863"/>
      <c r="BT110" s="863"/>
      <c r="BU110" s="863"/>
      <c r="BV110" s="863">
        <v>4365268</v>
      </c>
      <c r="BW110" s="863"/>
      <c r="BX110" s="863"/>
      <c r="BY110" s="863"/>
      <c r="BZ110" s="863"/>
      <c r="CA110" s="863">
        <v>4049422</v>
      </c>
      <c r="CB110" s="863"/>
      <c r="CC110" s="863"/>
      <c r="CD110" s="863"/>
      <c r="CE110" s="863"/>
      <c r="CF110" s="887">
        <v>194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31988</v>
      </c>
      <c r="BR111" s="835"/>
      <c r="BS111" s="835"/>
      <c r="BT111" s="835"/>
      <c r="BU111" s="835"/>
      <c r="BV111" s="835">
        <v>26723</v>
      </c>
      <c r="BW111" s="835"/>
      <c r="BX111" s="835"/>
      <c r="BY111" s="835"/>
      <c r="BZ111" s="835"/>
      <c r="CA111" s="835">
        <v>21373</v>
      </c>
      <c r="CB111" s="835"/>
      <c r="CC111" s="835"/>
      <c r="CD111" s="835"/>
      <c r="CE111" s="835"/>
      <c r="CF111" s="896">
        <v>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3139045</v>
      </c>
      <c r="BR112" s="835"/>
      <c r="BS112" s="835"/>
      <c r="BT112" s="835"/>
      <c r="BU112" s="835"/>
      <c r="BV112" s="835">
        <v>2872354</v>
      </c>
      <c r="BW112" s="835"/>
      <c r="BX112" s="835"/>
      <c r="BY112" s="835"/>
      <c r="BZ112" s="835"/>
      <c r="CA112" s="835">
        <v>2627102</v>
      </c>
      <c r="CB112" s="835"/>
      <c r="CC112" s="835"/>
      <c r="CD112" s="835"/>
      <c r="CE112" s="835"/>
      <c r="CF112" s="896">
        <v>125.8</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256910</v>
      </c>
      <c r="AB113" s="944"/>
      <c r="AC113" s="944"/>
      <c r="AD113" s="944"/>
      <c r="AE113" s="945"/>
      <c r="AF113" s="946">
        <v>274480</v>
      </c>
      <c r="AG113" s="944"/>
      <c r="AH113" s="944"/>
      <c r="AI113" s="944"/>
      <c r="AJ113" s="945"/>
      <c r="AK113" s="946">
        <v>272971</v>
      </c>
      <c r="AL113" s="944"/>
      <c r="AM113" s="944"/>
      <c r="AN113" s="944"/>
      <c r="AO113" s="945"/>
      <c r="AP113" s="947">
        <v>13.1</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244012</v>
      </c>
      <c r="BR113" s="835"/>
      <c r="BS113" s="835"/>
      <c r="BT113" s="835"/>
      <c r="BU113" s="835"/>
      <c r="BV113" s="835">
        <v>234341</v>
      </c>
      <c r="BW113" s="835"/>
      <c r="BX113" s="835"/>
      <c r="BY113" s="835"/>
      <c r="BZ113" s="835"/>
      <c r="CA113" s="835">
        <v>225965</v>
      </c>
      <c r="CB113" s="835"/>
      <c r="CC113" s="835"/>
      <c r="CD113" s="835"/>
      <c r="CE113" s="835"/>
      <c r="CF113" s="896">
        <v>10.8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14394</v>
      </c>
      <c r="AB114" s="798"/>
      <c r="AC114" s="798"/>
      <c r="AD114" s="798"/>
      <c r="AE114" s="799"/>
      <c r="AF114" s="800">
        <v>17195</v>
      </c>
      <c r="AG114" s="798"/>
      <c r="AH114" s="798"/>
      <c r="AI114" s="798"/>
      <c r="AJ114" s="799"/>
      <c r="AK114" s="800">
        <v>18596</v>
      </c>
      <c r="AL114" s="798"/>
      <c r="AM114" s="798"/>
      <c r="AN114" s="798"/>
      <c r="AO114" s="799"/>
      <c r="AP114" s="845">
        <v>0.9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543870</v>
      </c>
      <c r="BR114" s="835"/>
      <c r="BS114" s="835"/>
      <c r="BT114" s="835"/>
      <c r="BU114" s="835"/>
      <c r="BV114" s="835">
        <v>525444</v>
      </c>
      <c r="BW114" s="835"/>
      <c r="BX114" s="835"/>
      <c r="BY114" s="835"/>
      <c r="BZ114" s="835"/>
      <c r="CA114" s="835">
        <v>537130</v>
      </c>
      <c r="CB114" s="835"/>
      <c r="CC114" s="835"/>
      <c r="CD114" s="835"/>
      <c r="CE114" s="835"/>
      <c r="CF114" s="896">
        <v>25.7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2161</v>
      </c>
      <c r="AB115" s="944"/>
      <c r="AC115" s="944"/>
      <c r="AD115" s="944"/>
      <c r="AE115" s="945"/>
      <c r="AF115" s="946">
        <v>2156</v>
      </c>
      <c r="AG115" s="944"/>
      <c r="AH115" s="944"/>
      <c r="AI115" s="944"/>
      <c r="AJ115" s="945"/>
      <c r="AK115" s="946">
        <v>2017</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814</v>
      </c>
      <c r="AB116" s="798"/>
      <c r="AC116" s="798"/>
      <c r="AD116" s="798"/>
      <c r="AE116" s="799"/>
      <c r="AF116" s="800">
        <v>112</v>
      </c>
      <c r="AG116" s="798"/>
      <c r="AH116" s="798"/>
      <c r="AI116" s="798"/>
      <c r="AJ116" s="799"/>
      <c r="AK116" s="800">
        <v>123</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741454</v>
      </c>
      <c r="AB117" s="930"/>
      <c r="AC117" s="930"/>
      <c r="AD117" s="930"/>
      <c r="AE117" s="931"/>
      <c r="AF117" s="932">
        <v>816158</v>
      </c>
      <c r="AG117" s="930"/>
      <c r="AH117" s="930"/>
      <c r="AI117" s="930"/>
      <c r="AJ117" s="931"/>
      <c r="AK117" s="932">
        <v>808231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8584845</v>
      </c>
      <c r="BR119" s="866"/>
      <c r="BS119" s="866"/>
      <c r="BT119" s="866"/>
      <c r="BU119" s="866"/>
      <c r="BV119" s="866">
        <v>8024130</v>
      </c>
      <c r="BW119" s="866"/>
      <c r="BX119" s="866"/>
      <c r="BY119" s="866"/>
      <c r="BZ119" s="866"/>
      <c r="CA119" s="866">
        <v>7460992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31988</v>
      </c>
      <c r="DH119" s="781"/>
      <c r="DI119" s="781"/>
      <c r="DJ119" s="781"/>
      <c r="DK119" s="782"/>
      <c r="DL119" s="783">
        <v>26723</v>
      </c>
      <c r="DM119" s="781"/>
      <c r="DN119" s="781"/>
      <c r="DO119" s="781"/>
      <c r="DP119" s="782"/>
      <c r="DQ119" s="783">
        <v>21373</v>
      </c>
      <c r="DR119" s="781"/>
      <c r="DS119" s="781"/>
      <c r="DT119" s="781"/>
      <c r="DU119" s="782"/>
      <c r="DV119" s="869">
        <v>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1674470</v>
      </c>
      <c r="BR120" s="863"/>
      <c r="BS120" s="863"/>
      <c r="BT120" s="863"/>
      <c r="BU120" s="863"/>
      <c r="BV120" s="863">
        <v>1862241</v>
      </c>
      <c r="BW120" s="863"/>
      <c r="BX120" s="863"/>
      <c r="BY120" s="863"/>
      <c r="BZ120" s="863"/>
      <c r="CA120" s="863">
        <v>1826211</v>
      </c>
      <c r="CB120" s="863"/>
      <c r="CC120" s="863"/>
      <c r="CD120" s="863"/>
      <c r="CE120" s="863"/>
      <c r="CF120" s="887">
        <v>87.5</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2556014</v>
      </c>
      <c r="DH120" s="863"/>
      <c r="DI120" s="863"/>
      <c r="DJ120" s="863"/>
      <c r="DK120" s="863"/>
      <c r="DL120" s="863">
        <v>2366274</v>
      </c>
      <c r="DM120" s="863"/>
      <c r="DN120" s="863"/>
      <c r="DO120" s="863"/>
      <c r="DP120" s="863"/>
      <c r="DQ120" s="863">
        <v>2172673</v>
      </c>
      <c r="DR120" s="863"/>
      <c r="DS120" s="863"/>
      <c r="DT120" s="863"/>
      <c r="DU120" s="863"/>
      <c r="DV120" s="864">
        <v>104.1</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91198</v>
      </c>
      <c r="BR121" s="835"/>
      <c r="BS121" s="835"/>
      <c r="BT121" s="835"/>
      <c r="BU121" s="835"/>
      <c r="BV121" s="835">
        <v>77196</v>
      </c>
      <c r="BW121" s="835"/>
      <c r="BX121" s="835"/>
      <c r="BY121" s="835"/>
      <c r="BZ121" s="835"/>
      <c r="CA121" s="835">
        <v>64844</v>
      </c>
      <c r="CB121" s="835"/>
      <c r="CC121" s="835"/>
      <c r="CD121" s="835"/>
      <c r="CE121" s="835"/>
      <c r="CF121" s="896">
        <v>3.1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583031</v>
      </c>
      <c r="DH121" s="835"/>
      <c r="DI121" s="835"/>
      <c r="DJ121" s="835"/>
      <c r="DK121" s="835"/>
      <c r="DL121" s="835">
        <v>506080</v>
      </c>
      <c r="DM121" s="835"/>
      <c r="DN121" s="835"/>
      <c r="DO121" s="835"/>
      <c r="DP121" s="835"/>
      <c r="DQ121" s="835">
        <v>454429</v>
      </c>
      <c r="DR121" s="835"/>
      <c r="DS121" s="835"/>
      <c r="DT121" s="835"/>
      <c r="DU121" s="835"/>
      <c r="DV121" s="812">
        <v>21.8</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4660185</v>
      </c>
      <c r="BR122" s="866"/>
      <c r="BS122" s="866"/>
      <c r="BT122" s="866"/>
      <c r="BU122" s="866"/>
      <c r="BV122" s="866">
        <v>4274176</v>
      </c>
      <c r="BW122" s="866"/>
      <c r="BX122" s="866"/>
      <c r="BY122" s="866"/>
      <c r="BZ122" s="866"/>
      <c r="CA122" s="866">
        <v>4113645</v>
      </c>
      <c r="CB122" s="866"/>
      <c r="CC122" s="866"/>
      <c r="CD122" s="866"/>
      <c r="CE122" s="866"/>
      <c r="CF122" s="867">
        <v>197</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6425853</v>
      </c>
      <c r="BR123" s="854"/>
      <c r="BS123" s="854"/>
      <c r="BT123" s="854"/>
      <c r="BU123" s="854"/>
      <c r="BV123" s="854">
        <v>6213613</v>
      </c>
      <c r="BW123" s="854"/>
      <c r="BX123" s="854"/>
      <c r="BY123" s="854"/>
      <c r="BZ123" s="854"/>
      <c r="CA123" s="854">
        <v>6004700</v>
      </c>
      <c r="CB123" s="854"/>
      <c r="CC123" s="854"/>
      <c r="CD123" s="854"/>
      <c r="CE123" s="854"/>
      <c r="CF123" s="764"/>
      <c r="CG123" s="765"/>
      <c r="CH123" s="765"/>
      <c r="CI123" s="765"/>
      <c r="CJ123" s="855"/>
      <c r="CK123" s="890"/>
      <c r="CL123" s="876"/>
      <c r="CM123" s="876"/>
      <c r="CN123" s="876"/>
      <c r="CO123" s="877"/>
      <c r="CP123" s="856" t="s">
        <v>444</v>
      </c>
      <c r="CQ123" s="857"/>
      <c r="CR123" s="857"/>
      <c r="CS123" s="857"/>
      <c r="CT123" s="857"/>
      <c r="CU123" s="857"/>
      <c r="CV123" s="857"/>
      <c r="CW123" s="857"/>
      <c r="CX123" s="857"/>
      <c r="CY123" s="857"/>
      <c r="CZ123" s="857"/>
      <c r="DA123" s="857"/>
      <c r="DB123" s="857"/>
      <c r="DC123" s="857"/>
      <c r="DD123" s="857"/>
      <c r="DE123" s="857"/>
      <c r="DF123" s="858"/>
      <c r="DG123" s="797" t="s">
        <v>445</v>
      </c>
      <c r="DH123" s="798"/>
      <c r="DI123" s="798"/>
      <c r="DJ123" s="798"/>
      <c r="DK123" s="799"/>
      <c r="DL123" s="800" t="s">
        <v>445</v>
      </c>
      <c r="DM123" s="798"/>
      <c r="DN123" s="798"/>
      <c r="DO123" s="798"/>
      <c r="DP123" s="799"/>
      <c r="DQ123" s="800" t="s">
        <v>445</v>
      </c>
      <c r="DR123" s="798"/>
      <c r="DS123" s="798"/>
      <c r="DT123" s="798"/>
      <c r="DU123" s="799"/>
      <c r="DV123" s="845" t="s">
        <v>445</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445</v>
      </c>
      <c r="AB124" s="798"/>
      <c r="AC124" s="798"/>
      <c r="AD124" s="798"/>
      <c r="AE124" s="799"/>
      <c r="AF124" s="800" t="s">
        <v>445</v>
      </c>
      <c r="AG124" s="798"/>
      <c r="AH124" s="798"/>
      <c r="AI124" s="798"/>
      <c r="AJ124" s="799"/>
      <c r="AK124" s="800" t="s">
        <v>445</v>
      </c>
      <c r="AL124" s="798"/>
      <c r="AM124" s="798"/>
      <c r="AN124" s="798"/>
      <c r="AO124" s="799"/>
      <c r="AP124" s="845" t="s">
        <v>445</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109.4</v>
      </c>
      <c r="BR124" s="852"/>
      <c r="BS124" s="852"/>
      <c r="BT124" s="852"/>
      <c r="BU124" s="852"/>
      <c r="BV124" s="852">
        <v>86.3</v>
      </c>
      <c r="BW124" s="852"/>
      <c r="BX124" s="852"/>
      <c r="BY124" s="852"/>
      <c r="BZ124" s="852"/>
      <c r="CA124" s="852">
        <v>69.7</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448</v>
      </c>
      <c r="DH124" s="781"/>
      <c r="DI124" s="781"/>
      <c r="DJ124" s="781"/>
      <c r="DK124" s="782"/>
      <c r="DL124" s="783" t="s">
        <v>448</v>
      </c>
      <c r="DM124" s="781"/>
      <c r="DN124" s="781"/>
      <c r="DO124" s="781"/>
      <c r="DP124" s="782"/>
      <c r="DQ124" s="783" t="s">
        <v>448</v>
      </c>
      <c r="DR124" s="781"/>
      <c r="DS124" s="781"/>
      <c r="DT124" s="781"/>
      <c r="DU124" s="782"/>
      <c r="DV124" s="869" t="s">
        <v>448</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448</v>
      </c>
      <c r="AB125" s="798"/>
      <c r="AC125" s="798"/>
      <c r="AD125" s="798"/>
      <c r="AE125" s="799"/>
      <c r="AF125" s="800" t="s">
        <v>448</v>
      </c>
      <c r="AG125" s="798"/>
      <c r="AH125" s="798"/>
      <c r="AI125" s="798"/>
      <c r="AJ125" s="799"/>
      <c r="AK125" s="800" t="s">
        <v>448</v>
      </c>
      <c r="AL125" s="798"/>
      <c r="AM125" s="798"/>
      <c r="AN125" s="798"/>
      <c r="AO125" s="799"/>
      <c r="AP125" s="845" t="s">
        <v>448</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448</v>
      </c>
      <c r="DH125" s="863"/>
      <c r="DI125" s="863"/>
      <c r="DJ125" s="863"/>
      <c r="DK125" s="863"/>
      <c r="DL125" s="863" t="s">
        <v>448</v>
      </c>
      <c r="DM125" s="863"/>
      <c r="DN125" s="863"/>
      <c r="DO125" s="863"/>
      <c r="DP125" s="863"/>
      <c r="DQ125" s="863" t="s">
        <v>448</v>
      </c>
      <c r="DR125" s="863"/>
      <c r="DS125" s="863"/>
      <c r="DT125" s="863"/>
      <c r="DU125" s="863"/>
      <c r="DV125" s="864" t="s">
        <v>448</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448</v>
      </c>
      <c r="AB126" s="798"/>
      <c r="AC126" s="798"/>
      <c r="AD126" s="798"/>
      <c r="AE126" s="799"/>
      <c r="AF126" s="800" t="s">
        <v>448</v>
      </c>
      <c r="AG126" s="798"/>
      <c r="AH126" s="798"/>
      <c r="AI126" s="798"/>
      <c r="AJ126" s="799"/>
      <c r="AK126" s="800" t="s">
        <v>448</v>
      </c>
      <c r="AL126" s="798"/>
      <c r="AM126" s="798"/>
      <c r="AN126" s="798"/>
      <c r="AO126" s="799"/>
      <c r="AP126" s="845" t="s">
        <v>448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448</v>
      </c>
      <c r="DH126" s="835"/>
      <c r="DI126" s="835"/>
      <c r="DJ126" s="835"/>
      <c r="DK126" s="835"/>
      <c r="DL126" s="835" t="s">
        <v>448</v>
      </c>
      <c r="DM126" s="835"/>
      <c r="DN126" s="835"/>
      <c r="DO126" s="835"/>
      <c r="DP126" s="835"/>
      <c r="DQ126" s="835" t="s">
        <v>448</v>
      </c>
      <c r="DR126" s="835"/>
      <c r="DS126" s="835"/>
      <c r="DT126" s="835"/>
      <c r="DU126" s="835"/>
      <c r="DV126" s="812" t="s">
        <v>448</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2161</v>
      </c>
      <c r="AB127" s="798"/>
      <c r="AC127" s="798"/>
      <c r="AD127" s="798"/>
      <c r="AE127" s="799"/>
      <c r="AF127" s="800">
        <v>2156</v>
      </c>
      <c r="AG127" s="798"/>
      <c r="AH127" s="798"/>
      <c r="AI127" s="798"/>
      <c r="AJ127" s="799"/>
      <c r="AK127" s="800">
        <v>2017</v>
      </c>
      <c r="AL127" s="798"/>
      <c r="AM127" s="798"/>
      <c r="AN127" s="798"/>
      <c r="AO127" s="799"/>
      <c r="AP127" s="845">
        <v>0.1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448</v>
      </c>
      <c r="DH127" s="835"/>
      <c r="DI127" s="835"/>
      <c r="DJ127" s="835"/>
      <c r="DK127" s="835"/>
      <c r="DL127" s="835" t="s">
        <v>448</v>
      </c>
      <c r="DM127" s="835"/>
      <c r="DN127" s="835"/>
      <c r="DO127" s="835"/>
      <c r="DP127" s="835"/>
      <c r="DQ127" s="835" t="s">
        <v>448</v>
      </c>
      <c r="DR127" s="835"/>
      <c r="DS127" s="835"/>
      <c r="DT127" s="835"/>
      <c r="DU127" s="835"/>
      <c r="DV127" s="812" t="s">
        <v>448</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11366</v>
      </c>
      <c r="AB128" s="819"/>
      <c r="AC128" s="819"/>
      <c r="AD128" s="819"/>
      <c r="AE128" s="820"/>
      <c r="AF128" s="821">
        <v>10948</v>
      </c>
      <c r="AG128" s="819"/>
      <c r="AH128" s="819"/>
      <c r="AI128" s="819"/>
      <c r="AJ128" s="820"/>
      <c r="AK128" s="821">
        <v>10339</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2536343</v>
      </c>
      <c r="AB129" s="798"/>
      <c r="AC129" s="798"/>
      <c r="AD129" s="798"/>
      <c r="AE129" s="799"/>
      <c r="AF129" s="800">
        <v>2660189</v>
      </c>
      <c r="AG129" s="798"/>
      <c r="AH129" s="798"/>
      <c r="AI129" s="798"/>
      <c r="AJ129" s="799"/>
      <c r="AK129" s="800">
        <v>2565838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563118</v>
      </c>
      <c r="AB130" s="798"/>
      <c r="AC130" s="798"/>
      <c r="AD130" s="798"/>
      <c r="AE130" s="799"/>
      <c r="AF130" s="800">
        <v>564590</v>
      </c>
      <c r="AG130" s="798"/>
      <c r="AH130" s="798"/>
      <c r="AI130" s="798"/>
      <c r="AJ130" s="799"/>
      <c r="AK130" s="800">
        <v>478170</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11.7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1973225</v>
      </c>
      <c r="AB131" s="781"/>
      <c r="AC131" s="781"/>
      <c r="AD131" s="781"/>
      <c r="AE131" s="782"/>
      <c r="AF131" s="783">
        <v>2095599</v>
      </c>
      <c r="AG131" s="781"/>
      <c r="AH131" s="781"/>
      <c r="AI131" s="781"/>
      <c r="AJ131" s="782"/>
      <c r="AK131" s="783">
        <v>2087668</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69.7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8.4617821079999995</v>
      </c>
      <c r="AB132" s="761"/>
      <c r="AC132" s="761"/>
      <c r="AD132" s="761"/>
      <c r="AE132" s="762"/>
      <c r="AF132" s="763">
        <v>11.48215856</v>
      </c>
      <c r="AG132" s="761"/>
      <c r="AH132" s="761"/>
      <c r="AI132" s="761"/>
      <c r="AJ132" s="762"/>
      <c r="AK132" s="763">
        <v>15.31479143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9.9</v>
      </c>
      <c r="AB133" s="740"/>
      <c r="AC133" s="740"/>
      <c r="AD133" s="740"/>
      <c r="AE133" s="741"/>
      <c r="AF133" s="739">
        <v>10.199999999999999</v>
      </c>
      <c r="AG133" s="740"/>
      <c r="AH133" s="740"/>
      <c r="AI133" s="740"/>
      <c r="AJ133" s="741"/>
      <c r="AK133" s="739">
        <v>11.7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B70:P70"/>
    <mergeCell ref="AZ83:BD83"/>
    <mergeCell ref="AZ84:BD84"/>
    <mergeCell ref="AP72:AT72"/>
    <mergeCell ref="AU72:AY72"/>
    <mergeCell ref="AZ72:BD72"/>
    <mergeCell ref="Q75:U75"/>
    <mergeCell ref="V75:Z75"/>
    <mergeCell ref="AA75:AE75"/>
    <mergeCell ref="AF75:AJ75"/>
    <mergeCell ref="AK75:AO75"/>
    <mergeCell ref="AP75:AT75"/>
    <mergeCell ref="AU75:AY75"/>
    <mergeCell ref="AZ75:BD75"/>
    <mergeCell ref="AK77:AO77"/>
    <mergeCell ref="AP77:AT77"/>
    <mergeCell ref="AU77:AY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CR74:CV74"/>
    <mergeCell ref="BS77:CG77"/>
    <mergeCell ref="CH77:CL77"/>
    <mergeCell ref="CM77:CQ77"/>
    <mergeCell ref="CR77:CV77"/>
    <mergeCell ref="CW77:DA77"/>
    <mergeCell ref="DB77:DF77"/>
    <mergeCell ref="DV76:DZ76"/>
    <mergeCell ref="Q77:U77"/>
    <mergeCell ref="V77:Z77"/>
    <mergeCell ref="AA77:AE77"/>
    <mergeCell ref="AF77:AJ77"/>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CW78:DA78"/>
    <mergeCell ref="DB78:DF78"/>
    <mergeCell ref="DG78:DK78"/>
    <mergeCell ref="DL78:DP78"/>
    <mergeCell ref="DQ78:DU78"/>
    <mergeCell ref="AP78:AT78"/>
    <mergeCell ref="AU78:AY78"/>
    <mergeCell ref="AZ78:BD78"/>
    <mergeCell ref="BS78:CG78"/>
    <mergeCell ref="CH78:CL78"/>
    <mergeCell ref="CM78:CQ78"/>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AZ77:BD77"/>
    <mergeCell ref="CR76:CV76"/>
    <mergeCell ref="CW76:DA76"/>
    <mergeCell ref="DB76:DF76"/>
    <mergeCell ref="DG76:DK76"/>
    <mergeCell ref="DL76:DP76"/>
    <mergeCell ref="DQ76:DU76"/>
    <mergeCell ref="DV78:DZ78"/>
    <mergeCell ref="Q79:U79"/>
    <mergeCell ref="V79:Z79"/>
    <mergeCell ref="AA79:AE79"/>
    <mergeCell ref="AF79:AJ79"/>
    <mergeCell ref="AK79:AO79"/>
    <mergeCell ref="AP79:AT79"/>
    <mergeCell ref="AU79:AY79"/>
    <mergeCell ref="AZ79:BD79"/>
    <mergeCell ref="CR78:CV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P52" zoomScaleNormal="85" zoomScaleSheetLayoutView="55" workbookViewId="0">
      <selection activeCell="AD73" sqref="AD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topLeftCell="N54" zoomScaleNormal="40" zoomScaleSheetLayoutView="55" workbookViewId="0">
      <selection activeCell="AD73" sqref="AD7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topLeftCell="A40" workbookViewId="0">
      <selection activeCell="AD73" sqref="AD73"/>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602292</v>
      </c>
      <c r="L9" s="266">
        <v>119526</v>
      </c>
      <c r="M9" s="267">
        <v>189696</v>
      </c>
      <c r="N9" s="268">
        <v>-37</v>
      </c>
    </row>
    <row r="10" spans="1:16" x14ac:dyDescent="0.15">
      <c r="A10" s="250"/>
      <c r="B10" s="246"/>
      <c r="C10" s="246"/>
      <c r="D10" s="246"/>
      <c r="E10" s="246"/>
      <c r="F10" s="246"/>
      <c r="G10" s="1166" t="s">
        <v>480</v>
      </c>
      <c r="H10" s="1167"/>
      <c r="I10" s="1167"/>
      <c r="J10" s="1168"/>
      <c r="K10" s="269">
        <v>135470</v>
      </c>
      <c r="L10" s="270">
        <v>26884</v>
      </c>
      <c r="M10" s="271">
        <v>21936</v>
      </c>
      <c r="N10" s="272">
        <v>22.6</v>
      </c>
    </row>
    <row r="11" spans="1:16" ht="13.5" customHeight="1" x14ac:dyDescent="0.15">
      <c r="A11" s="250"/>
      <c r="B11" s="246"/>
      <c r="C11" s="246"/>
      <c r="D11" s="246"/>
      <c r="E11" s="246"/>
      <c r="F11" s="246"/>
      <c r="G11" s="1166" t="s">
        <v>481</v>
      </c>
      <c r="H11" s="1167"/>
      <c r="I11" s="1167"/>
      <c r="J11" s="1168"/>
      <c r="K11" s="269">
        <v>98231</v>
      </c>
      <c r="L11" s="270">
        <v>19494</v>
      </c>
      <c r="M11" s="271">
        <v>29437</v>
      </c>
      <c r="N11" s="272">
        <v>-33.799999999999997</v>
      </c>
    </row>
    <row r="12" spans="1:16" ht="13.5" customHeight="1" x14ac:dyDescent="0.15">
      <c r="A12" s="250"/>
      <c r="B12" s="246"/>
      <c r="C12" s="246"/>
      <c r="D12" s="246"/>
      <c r="E12" s="246"/>
      <c r="F12" s="246"/>
      <c r="G12" s="1166" t="s">
        <v>482</v>
      </c>
      <c r="H12" s="1167"/>
      <c r="I12" s="1167"/>
      <c r="J12" s="1168"/>
      <c r="K12" s="269">
        <v>21216</v>
      </c>
      <c r="L12" s="270">
        <v>4210</v>
      </c>
      <c r="M12" s="271">
        <v>3160</v>
      </c>
      <c r="N12" s="272">
        <v>33.200000000000003</v>
      </c>
    </row>
    <row r="13" spans="1:16" ht="13.5" customHeight="1" x14ac:dyDescent="0.15">
      <c r="A13" s="250"/>
      <c r="B13" s="246"/>
      <c r="C13" s="246"/>
      <c r="D13" s="246"/>
      <c r="E13" s="246"/>
      <c r="F13" s="246"/>
      <c r="G13" s="1166" t="s">
        <v>483</v>
      </c>
      <c r="H13" s="1167"/>
      <c r="I13" s="1167"/>
      <c r="J13" s="1168"/>
      <c r="K13" s="269" t="s">
        <v>484</v>
      </c>
      <c r="L13" s="270" t="s">
        <v>484</v>
      </c>
      <c r="M13" s="271" t="s">
        <v>484</v>
      </c>
      <c r="N13" s="272" t="s">
        <v>484</v>
      </c>
    </row>
    <row r="14" spans="1:16" ht="13.5" customHeight="1" x14ac:dyDescent="0.15">
      <c r="A14" s="250"/>
      <c r="B14" s="246"/>
      <c r="C14" s="246"/>
      <c r="D14" s="246"/>
      <c r="E14" s="246"/>
      <c r="F14" s="246"/>
      <c r="G14" s="1166" t="s">
        <v>485</v>
      </c>
      <c r="H14" s="1167"/>
      <c r="I14" s="1167"/>
      <c r="J14" s="1168"/>
      <c r="K14" s="269">
        <v>31512</v>
      </c>
      <c r="L14" s="270">
        <v>6254</v>
      </c>
      <c r="M14" s="271">
        <v>9091</v>
      </c>
      <c r="N14" s="272">
        <v>-31.2</v>
      </c>
    </row>
    <row r="15" spans="1:16" ht="13.5" customHeight="1" x14ac:dyDescent="0.15">
      <c r="A15" s="250"/>
      <c r="B15" s="246"/>
      <c r="C15" s="246"/>
      <c r="D15" s="246"/>
      <c r="E15" s="246"/>
      <c r="F15" s="246"/>
      <c r="G15" s="1166" t="s">
        <v>486</v>
      </c>
      <c r="H15" s="1167"/>
      <c r="I15" s="1167"/>
      <c r="J15" s="1168"/>
      <c r="K15" s="269">
        <v>6915</v>
      </c>
      <c r="L15" s="270">
        <v>1372</v>
      </c>
      <c r="M15" s="271">
        <v>4470</v>
      </c>
      <c r="N15" s="272">
        <v>-69.3</v>
      </c>
    </row>
    <row r="16" spans="1:16" x14ac:dyDescent="0.15">
      <c r="A16" s="250"/>
      <c r="B16" s="246"/>
      <c r="C16" s="246"/>
      <c r="D16" s="246"/>
      <c r="E16" s="246"/>
      <c r="F16" s="246"/>
      <c r="G16" s="1169" t="s">
        <v>487</v>
      </c>
      <c r="H16" s="1170"/>
      <c r="I16" s="1170"/>
      <c r="J16" s="1171"/>
      <c r="K16" s="270">
        <v>-57268</v>
      </c>
      <c r="L16" s="270">
        <v>-11365</v>
      </c>
      <c r="M16" s="271">
        <v>-19414</v>
      </c>
      <c r="N16" s="272">
        <v>-41.5</v>
      </c>
    </row>
    <row r="17" spans="1:16" x14ac:dyDescent="0.15">
      <c r="A17" s="250"/>
      <c r="B17" s="246"/>
      <c r="C17" s="246"/>
      <c r="D17" s="246"/>
      <c r="E17" s="246"/>
      <c r="F17" s="246"/>
      <c r="G17" s="1169" t="s">
        <v>172</v>
      </c>
      <c r="H17" s="1170"/>
      <c r="I17" s="1170"/>
      <c r="J17" s="1171"/>
      <c r="K17" s="270">
        <v>838368</v>
      </c>
      <c r="L17" s="270">
        <v>166376</v>
      </c>
      <c r="M17" s="271">
        <v>238376</v>
      </c>
      <c r="N17" s="272">
        <v>-30.2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14.29</v>
      </c>
      <c r="L21" s="283">
        <v>21.75</v>
      </c>
      <c r="M21" s="284">
        <v>-7.46</v>
      </c>
      <c r="N21" s="251"/>
      <c r="O21" s="285"/>
      <c r="P21" s="281"/>
    </row>
    <row r="22" spans="1:16" s="286" customFormat="1" x14ac:dyDescent="0.15">
      <c r="A22" s="281"/>
      <c r="B22" s="251"/>
      <c r="C22" s="251"/>
      <c r="D22" s="251"/>
      <c r="E22" s="251"/>
      <c r="F22" s="251"/>
      <c r="G22" s="1163" t="s">
        <v>493</v>
      </c>
      <c r="H22" s="1164"/>
      <c r="I22" s="1164"/>
      <c r="J22" s="1165"/>
      <c r="K22" s="287">
        <v>94.6</v>
      </c>
      <c r="L22" s="288">
        <v>95.2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514524</v>
      </c>
      <c r="L32" s="296">
        <v>102108</v>
      </c>
      <c r="M32" s="297">
        <v>139853</v>
      </c>
      <c r="N32" s="298">
        <v>-27</v>
      </c>
    </row>
    <row r="33" spans="1:16" ht="13.5" customHeight="1" x14ac:dyDescent="0.15">
      <c r="A33" s="250"/>
      <c r="B33" s="246"/>
      <c r="C33" s="246"/>
      <c r="D33" s="246"/>
      <c r="E33" s="246"/>
      <c r="F33" s="246"/>
      <c r="G33" s="1154" t="s">
        <v>498</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499</v>
      </c>
      <c r="H34" s="1155"/>
      <c r="I34" s="1155"/>
      <c r="J34" s="1156"/>
      <c r="K34" s="296" t="s">
        <v>484</v>
      </c>
      <c r="L34" s="296" t="s">
        <v>484</v>
      </c>
      <c r="M34" s="297">
        <v>4</v>
      </c>
      <c r="N34" s="298" t="s">
        <v>484</v>
      </c>
    </row>
    <row r="35" spans="1:16" ht="27" customHeight="1" x14ac:dyDescent="0.15">
      <c r="A35" s="250"/>
      <c r="B35" s="246"/>
      <c r="C35" s="246"/>
      <c r="D35" s="246"/>
      <c r="E35" s="246"/>
      <c r="F35" s="246"/>
      <c r="G35" s="1154" t="s">
        <v>500</v>
      </c>
      <c r="H35" s="1155"/>
      <c r="I35" s="1155"/>
      <c r="J35" s="1156"/>
      <c r="K35" s="296">
        <v>272971</v>
      </c>
      <c r="L35" s="296">
        <v>54172</v>
      </c>
      <c r="M35" s="297">
        <v>31890</v>
      </c>
      <c r="N35" s="298">
        <v>69.900000000000006</v>
      </c>
    </row>
    <row r="36" spans="1:16" ht="27" customHeight="1" x14ac:dyDescent="0.15">
      <c r="A36" s="250"/>
      <c r="B36" s="246"/>
      <c r="C36" s="246"/>
      <c r="D36" s="246"/>
      <c r="E36" s="246"/>
      <c r="F36" s="246"/>
      <c r="G36" s="1154" t="s">
        <v>501</v>
      </c>
      <c r="H36" s="1155"/>
      <c r="I36" s="1155"/>
      <c r="J36" s="1156"/>
      <c r="K36" s="296">
        <v>18596</v>
      </c>
      <c r="L36" s="296">
        <v>3690</v>
      </c>
      <c r="M36" s="297">
        <v>5316</v>
      </c>
      <c r="N36" s="298">
        <v>-30.6</v>
      </c>
    </row>
    <row r="37" spans="1:16" ht="13.5" customHeight="1" x14ac:dyDescent="0.15">
      <c r="A37" s="250"/>
      <c r="B37" s="246"/>
      <c r="C37" s="246"/>
      <c r="D37" s="246"/>
      <c r="E37" s="246"/>
      <c r="F37" s="246"/>
      <c r="G37" s="1154" t="s">
        <v>502</v>
      </c>
      <c r="H37" s="1155"/>
      <c r="I37" s="1155"/>
      <c r="J37" s="1156"/>
      <c r="K37" s="296">
        <v>2017</v>
      </c>
      <c r="L37" s="296">
        <v>400</v>
      </c>
      <c r="M37" s="297">
        <v>1757</v>
      </c>
      <c r="N37" s="298">
        <v>-77.2</v>
      </c>
    </row>
    <row r="38" spans="1:16" ht="27" customHeight="1" x14ac:dyDescent="0.15">
      <c r="A38" s="250"/>
      <c r="B38" s="246"/>
      <c r="C38" s="246"/>
      <c r="D38" s="246"/>
      <c r="E38" s="246"/>
      <c r="F38" s="246"/>
      <c r="G38" s="1157" t="s">
        <v>503</v>
      </c>
      <c r="H38" s="1158"/>
      <c r="I38" s="1158"/>
      <c r="J38" s="1159"/>
      <c r="K38" s="299">
        <v>123</v>
      </c>
      <c r="L38" s="299">
        <v>24</v>
      </c>
      <c r="M38" s="300">
        <v>42</v>
      </c>
      <c r="N38" s="301">
        <v>-42.9</v>
      </c>
      <c r="O38" s="295"/>
    </row>
    <row r="39" spans="1:16" x14ac:dyDescent="0.15">
      <c r="A39" s="250"/>
      <c r="B39" s="246"/>
      <c r="C39" s="246"/>
      <c r="D39" s="246"/>
      <c r="E39" s="246"/>
      <c r="F39" s="246"/>
      <c r="G39" s="1157" t="s">
        <v>504</v>
      </c>
      <c r="H39" s="1158"/>
      <c r="I39" s="1158"/>
      <c r="J39" s="1159"/>
      <c r="K39" s="302">
        <v>-10339</v>
      </c>
      <c r="L39" s="302">
        <v>-2052</v>
      </c>
      <c r="M39" s="303">
        <v>-8426</v>
      </c>
      <c r="N39" s="304">
        <v>-75.599999999999994</v>
      </c>
      <c r="O39" s="295"/>
    </row>
    <row r="40" spans="1:16" ht="27" customHeight="1" x14ac:dyDescent="0.15">
      <c r="A40" s="250"/>
      <c r="B40" s="246"/>
      <c r="C40" s="246"/>
      <c r="D40" s="246"/>
      <c r="E40" s="246"/>
      <c r="F40" s="246"/>
      <c r="G40" s="1154" t="s">
        <v>505</v>
      </c>
      <c r="H40" s="1155"/>
      <c r="I40" s="1155"/>
      <c r="J40" s="1156"/>
      <c r="K40" s="302">
        <v>-478170</v>
      </c>
      <c r="L40" s="302">
        <v>-94894</v>
      </c>
      <c r="M40" s="303">
        <v>-127711</v>
      </c>
      <c r="N40" s="304">
        <v>-25.7</v>
      </c>
      <c r="O40" s="295"/>
    </row>
    <row r="41" spans="1:16" x14ac:dyDescent="0.15">
      <c r="A41" s="250"/>
      <c r="B41" s="246"/>
      <c r="C41" s="246"/>
      <c r="D41" s="246"/>
      <c r="E41" s="246"/>
      <c r="F41" s="246"/>
      <c r="G41" s="1160" t="s">
        <v>283</v>
      </c>
      <c r="H41" s="1161"/>
      <c r="I41" s="1161"/>
      <c r="J41" s="1162"/>
      <c r="K41" s="296">
        <v>319722</v>
      </c>
      <c r="L41" s="302">
        <v>63449</v>
      </c>
      <c r="M41" s="303">
        <v>42725</v>
      </c>
      <c r="N41" s="304">
        <v>48.5</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764192</v>
      </c>
      <c r="J51" s="322">
        <v>143997</v>
      </c>
      <c r="K51" s="323">
        <v>288.60000000000002</v>
      </c>
      <c r="L51" s="324">
        <v>146641</v>
      </c>
      <c r="M51" s="325">
        <v>0.3</v>
      </c>
      <c r="N51" s="326">
        <v>288.3</v>
      </c>
    </row>
    <row r="52" spans="1:14" x14ac:dyDescent="0.15">
      <c r="A52" s="250"/>
      <c r="B52" s="246"/>
      <c r="C52" s="246"/>
      <c r="D52" s="246"/>
      <c r="E52" s="246"/>
      <c r="F52" s="246"/>
      <c r="G52" s="327"/>
      <c r="H52" s="328" t="s">
        <v>516</v>
      </c>
      <c r="I52" s="329">
        <v>661332</v>
      </c>
      <c r="J52" s="330">
        <v>124615</v>
      </c>
      <c r="K52" s="331">
        <v>293.89999999999998</v>
      </c>
      <c r="L52" s="332">
        <v>68142</v>
      </c>
      <c r="M52" s="333">
        <v>-9.6999999999999993</v>
      </c>
      <c r="N52" s="334">
        <v>303.60000000000002</v>
      </c>
    </row>
    <row r="53" spans="1:14" x14ac:dyDescent="0.15">
      <c r="A53" s="250"/>
      <c r="B53" s="246"/>
      <c r="C53" s="246"/>
      <c r="D53" s="246"/>
      <c r="E53" s="246"/>
      <c r="F53" s="246"/>
      <c r="G53" s="312" t="s">
        <v>517</v>
      </c>
      <c r="H53" s="313"/>
      <c r="I53" s="321">
        <v>854446</v>
      </c>
      <c r="J53" s="322">
        <v>162473</v>
      </c>
      <c r="K53" s="323">
        <v>12.8</v>
      </c>
      <c r="L53" s="324">
        <v>174587</v>
      </c>
      <c r="M53" s="325">
        <v>19.100000000000001</v>
      </c>
      <c r="N53" s="326">
        <v>-6.3</v>
      </c>
    </row>
    <row r="54" spans="1:14" x14ac:dyDescent="0.15">
      <c r="A54" s="250"/>
      <c r="B54" s="246"/>
      <c r="C54" s="246"/>
      <c r="D54" s="246"/>
      <c r="E54" s="246"/>
      <c r="F54" s="246"/>
      <c r="G54" s="327"/>
      <c r="H54" s="328" t="s">
        <v>516</v>
      </c>
      <c r="I54" s="329">
        <v>302970</v>
      </c>
      <c r="J54" s="330">
        <v>57610</v>
      </c>
      <c r="K54" s="331">
        <v>-53.8</v>
      </c>
      <c r="L54" s="332">
        <v>79695</v>
      </c>
      <c r="M54" s="333">
        <v>17</v>
      </c>
      <c r="N54" s="334">
        <v>-70.8</v>
      </c>
    </row>
    <row r="55" spans="1:14" x14ac:dyDescent="0.15">
      <c r="A55" s="250"/>
      <c r="B55" s="246"/>
      <c r="C55" s="246"/>
      <c r="D55" s="246"/>
      <c r="E55" s="246"/>
      <c r="F55" s="246"/>
      <c r="G55" s="312" t="s">
        <v>518</v>
      </c>
      <c r="H55" s="313"/>
      <c r="I55" s="321">
        <v>1042304</v>
      </c>
      <c r="J55" s="322">
        <v>200984</v>
      </c>
      <c r="K55" s="323">
        <v>23.7</v>
      </c>
      <c r="L55" s="324">
        <v>175675</v>
      </c>
      <c r="M55" s="325">
        <v>0.6</v>
      </c>
      <c r="N55" s="326">
        <v>23.1</v>
      </c>
    </row>
    <row r="56" spans="1:14" x14ac:dyDescent="0.15">
      <c r="A56" s="250"/>
      <c r="B56" s="246"/>
      <c r="C56" s="246"/>
      <c r="D56" s="246"/>
      <c r="E56" s="246"/>
      <c r="F56" s="246"/>
      <c r="G56" s="327"/>
      <c r="H56" s="328" t="s">
        <v>516</v>
      </c>
      <c r="I56" s="329">
        <v>160415</v>
      </c>
      <c r="J56" s="330">
        <v>30932</v>
      </c>
      <c r="K56" s="331">
        <v>-46.3</v>
      </c>
      <c r="L56" s="332">
        <v>87698</v>
      </c>
      <c r="M56" s="333">
        <v>10</v>
      </c>
      <c r="N56" s="334">
        <v>-56.3</v>
      </c>
    </row>
    <row r="57" spans="1:14" x14ac:dyDescent="0.15">
      <c r="A57" s="250"/>
      <c r="B57" s="246"/>
      <c r="C57" s="246"/>
      <c r="D57" s="246"/>
      <c r="E57" s="246"/>
      <c r="F57" s="246"/>
      <c r="G57" s="312" t="s">
        <v>519</v>
      </c>
      <c r="H57" s="313"/>
      <c r="I57" s="321">
        <v>190844</v>
      </c>
      <c r="J57" s="322">
        <v>37311</v>
      </c>
      <c r="K57" s="323">
        <v>-81.400000000000006</v>
      </c>
      <c r="L57" s="324">
        <v>280458</v>
      </c>
      <c r="M57" s="325">
        <v>59.6</v>
      </c>
      <c r="N57" s="326">
        <v>-141</v>
      </c>
    </row>
    <row r="58" spans="1:14" x14ac:dyDescent="0.15">
      <c r="A58" s="250"/>
      <c r="B58" s="246"/>
      <c r="C58" s="246"/>
      <c r="D58" s="246"/>
      <c r="E58" s="246"/>
      <c r="F58" s="246"/>
      <c r="G58" s="327"/>
      <c r="H58" s="328" t="s">
        <v>516</v>
      </c>
      <c r="I58" s="329">
        <v>151604</v>
      </c>
      <c r="J58" s="330">
        <v>29639</v>
      </c>
      <c r="K58" s="331">
        <v>-4.2</v>
      </c>
      <c r="L58" s="332">
        <v>127286</v>
      </c>
      <c r="M58" s="333">
        <v>45.1</v>
      </c>
      <c r="N58" s="334">
        <v>-49.3</v>
      </c>
    </row>
    <row r="59" spans="1:14" x14ac:dyDescent="0.15">
      <c r="A59" s="250"/>
      <c r="B59" s="246"/>
      <c r="C59" s="246"/>
      <c r="D59" s="246"/>
      <c r="E59" s="246"/>
      <c r="F59" s="246"/>
      <c r="G59" s="312" t="s">
        <v>520</v>
      </c>
      <c r="H59" s="313"/>
      <c r="I59" s="321">
        <v>244178</v>
      </c>
      <c r="J59" s="322">
        <v>48458</v>
      </c>
      <c r="K59" s="323">
        <v>29.9</v>
      </c>
      <c r="L59" s="324">
        <v>291945</v>
      </c>
      <c r="M59" s="325">
        <v>4.0999999999999996</v>
      </c>
      <c r="N59" s="326">
        <v>25.8</v>
      </c>
    </row>
    <row r="60" spans="1:14" x14ac:dyDescent="0.15">
      <c r="A60" s="250"/>
      <c r="B60" s="246"/>
      <c r="C60" s="246"/>
      <c r="D60" s="246"/>
      <c r="E60" s="246"/>
      <c r="F60" s="246"/>
      <c r="G60" s="327"/>
      <c r="H60" s="328" t="s">
        <v>516</v>
      </c>
      <c r="I60" s="335">
        <v>137349</v>
      </c>
      <c r="J60" s="330">
        <v>27257</v>
      </c>
      <c r="K60" s="331">
        <v>-8</v>
      </c>
      <c r="L60" s="332">
        <v>127651</v>
      </c>
      <c r="M60" s="333">
        <v>0.3</v>
      </c>
      <c r="N60" s="334">
        <v>-8.3000000000000007</v>
      </c>
    </row>
    <row r="61" spans="1:14" x14ac:dyDescent="0.15">
      <c r="A61" s="250"/>
      <c r="B61" s="246"/>
      <c r="C61" s="246"/>
      <c r="D61" s="246"/>
      <c r="E61" s="246"/>
      <c r="F61" s="246"/>
      <c r="G61" s="312" t="s">
        <v>521</v>
      </c>
      <c r="H61" s="336"/>
      <c r="I61" s="337">
        <v>619193</v>
      </c>
      <c r="J61" s="338">
        <v>118645</v>
      </c>
      <c r="K61" s="339">
        <v>54.7</v>
      </c>
      <c r="L61" s="340">
        <v>213861</v>
      </c>
      <c r="M61" s="341">
        <v>16.7</v>
      </c>
      <c r="N61" s="326">
        <v>38</v>
      </c>
    </row>
    <row r="62" spans="1:14" x14ac:dyDescent="0.15">
      <c r="A62" s="250"/>
      <c r="B62" s="246"/>
      <c r="C62" s="246"/>
      <c r="D62" s="246"/>
      <c r="E62" s="246"/>
      <c r="F62" s="246"/>
      <c r="G62" s="327"/>
      <c r="H62" s="328" t="s">
        <v>516</v>
      </c>
      <c r="I62" s="329">
        <v>282734</v>
      </c>
      <c r="J62" s="330">
        <v>54011</v>
      </c>
      <c r="K62" s="331">
        <v>36.299999999999997</v>
      </c>
      <c r="L62" s="332">
        <v>98094</v>
      </c>
      <c r="M62" s="333">
        <v>12.5</v>
      </c>
      <c r="N62" s="334">
        <v>23.8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topLeftCell="A88" zoomScaleNormal="100" zoomScaleSheetLayoutView="55" workbookViewId="0">
      <selection activeCell="AD73" sqref="AD7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topLeftCell="A103" zoomScaleNormal="100" zoomScaleSheetLayoutView="55" workbookViewId="0">
      <selection activeCell="AD73" sqref="AD7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D34" zoomScaleSheetLayoutView="100" workbookViewId="0">
      <selection activeCell="AD73" sqref="AD7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27.07</v>
      </c>
      <c r="G47" s="12">
        <v>29.94</v>
      </c>
      <c r="H47" s="12">
        <v>33.33</v>
      </c>
      <c r="I47" s="12">
        <v>35.26</v>
      </c>
      <c r="J47" s="13">
        <v>31.74</v>
      </c>
    </row>
    <row r="48" spans="2:10" ht="57.75" customHeight="1" x14ac:dyDescent="0.15">
      <c r="B48" s="14"/>
      <c r="C48" s="1174" t="s">
        <v>4</v>
      </c>
      <c r="D48" s="1174"/>
      <c r="E48" s="1175"/>
      <c r="F48" s="15">
        <v>5.67</v>
      </c>
      <c r="G48" s="16">
        <v>6.08</v>
      </c>
      <c r="H48" s="16">
        <v>4.82</v>
      </c>
      <c r="I48" s="16">
        <v>3.18</v>
      </c>
      <c r="J48" s="17">
        <v>5.68</v>
      </c>
    </row>
    <row r="49" spans="2:10" ht="57.75" customHeight="1" thickBot="1" x14ac:dyDescent="0.2">
      <c r="B49" s="18"/>
      <c r="C49" s="1176" t="s">
        <v>5</v>
      </c>
      <c r="D49" s="1176"/>
      <c r="E49" s="1177"/>
      <c r="F49" s="19">
        <v>0.97</v>
      </c>
      <c r="G49" s="20">
        <v>3.31</v>
      </c>
      <c r="H49" s="20">
        <v>2.15</v>
      </c>
      <c r="I49" s="20">
        <v>2.06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　修蔵　</cp:lastModifiedBy>
  <cp:lastPrinted>2018-03-02T01:20:23Z</cp:lastPrinted>
  <dcterms:created xsi:type="dcterms:W3CDTF">2018-01-24T05:56:51Z</dcterms:created>
  <dcterms:modified xsi:type="dcterms:W3CDTF">2018-11-29T05:15:48Z</dcterms:modified>
  <cp:category/>
</cp:coreProperties>
</file>